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llaghan\Documents\name change - tuck project\MYB from SPN\ferroalloy\"/>
    </mc:Choice>
  </mc:AlternateContent>
  <xr:revisionPtr revIDLastSave="0" documentId="8_{5A4A047E-3A3A-4E21-957D-0E6B23D41801}" xr6:coauthVersionLast="47" xr6:coauthVersionMax="47" xr10:uidLastSave="{00000000-0000-0000-0000-000000000000}"/>
  <bookViews>
    <workbookView xWindow="1950" yWindow="1950" windowWidth="21600" windowHeight="11325"/>
  </bookViews>
  <sheets>
    <sheet name="Text" sheetId="14" r:id="rId1"/>
    <sheet name="T1" sheetId="8" r:id="rId2"/>
    <sheet name="T2" sheetId="6" r:id="rId3"/>
    <sheet name="T3" sheetId="5" r:id="rId4"/>
    <sheet name="T4" sheetId="1" r:id="rId5"/>
    <sheet name="T5" sheetId="9" r:id="rId6"/>
    <sheet name="T6" sheetId="12" r:id="rId7"/>
    <sheet name="T7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G26" i="9"/>
  <c r="G25" i="9"/>
  <c r="G24" i="9"/>
  <c r="G23" i="9"/>
  <c r="G22" i="9"/>
  <c r="G20" i="9"/>
  <c r="G19" i="9"/>
  <c r="G18" i="9"/>
  <c r="G16" i="9"/>
  <c r="G15" i="9"/>
  <c r="G14" i="9"/>
  <c r="G12" i="9"/>
  <c r="G11" i="9"/>
  <c r="G9" i="9"/>
  <c r="G8" i="9"/>
  <c r="G7" i="9"/>
  <c r="M19" i="1"/>
  <c r="M14" i="1"/>
  <c r="G21" i="1"/>
</calcChain>
</file>

<file path=xl/sharedStrings.xml><?xml version="1.0" encoding="utf-8"?>
<sst xmlns="http://schemas.openxmlformats.org/spreadsheetml/2006/main" count="1054" uniqueCount="334">
  <si>
    <t>TABLE 1</t>
  </si>
  <si>
    <t>Alloy</t>
  </si>
  <si>
    <t>Inventory</t>
  </si>
  <si>
    <t>Ferrochromium:</t>
  </si>
  <si>
    <t>Ferromanganese, high carbon</t>
  </si>
  <si>
    <t>TABLE 2</t>
  </si>
  <si>
    <t>End use</t>
  </si>
  <si>
    <t>FeB</t>
  </si>
  <si>
    <t>FeMn</t>
  </si>
  <si>
    <t>SiMn</t>
  </si>
  <si>
    <t>FeP</t>
  </si>
  <si>
    <t>FeSi</t>
  </si>
  <si>
    <t>FeTi</t>
  </si>
  <si>
    <t>Steel:</t>
  </si>
  <si>
    <t>Carbon and high-strength low-alloy</t>
  </si>
  <si>
    <t>Stainless and heat-resisting</t>
  </si>
  <si>
    <t>Other alloy</t>
  </si>
  <si>
    <t>Tool</t>
  </si>
  <si>
    <t>Unspecified</t>
  </si>
  <si>
    <t>Total steel</t>
  </si>
  <si>
    <t>Cast irons</t>
  </si>
  <si>
    <t>Superalloys</t>
  </si>
  <si>
    <t>Alloys (excluding alloy steels and superalloys)</t>
  </si>
  <si>
    <t>Miscellaneous and unspecified</t>
  </si>
  <si>
    <t>Consumer stocks, December 31</t>
  </si>
  <si>
    <t>TABLE 3</t>
  </si>
  <si>
    <t>FeCr</t>
  </si>
  <si>
    <t>FeMo</t>
  </si>
  <si>
    <t>FeNb</t>
  </si>
  <si>
    <t>FeV</t>
  </si>
  <si>
    <t>FeW</t>
  </si>
  <si>
    <t>TABLE 4</t>
  </si>
  <si>
    <t>High</t>
  </si>
  <si>
    <t>Low</t>
  </si>
  <si>
    <t>Manganese:</t>
  </si>
  <si>
    <t>Imports</t>
  </si>
  <si>
    <t>Exports</t>
  </si>
  <si>
    <t>Value</t>
  </si>
  <si>
    <t>(thousands)</t>
  </si>
  <si>
    <t>Chromium ferroalloys:</t>
  </si>
  <si>
    <t>Ferrochromium containing:</t>
  </si>
  <si>
    <t>More than 4% carbon</t>
  </si>
  <si>
    <t>Not more than 4% carbon</t>
  </si>
  <si>
    <t>More than 0.5% but not more than 3% carbon</t>
  </si>
  <si>
    <t>Not more than 0.5% carbon</t>
  </si>
  <si>
    <t>Ferrochromium-silicon</t>
  </si>
  <si>
    <t>Manganese ferroalloys:</t>
  </si>
  <si>
    <t>Ferromanganese containing:</t>
  </si>
  <si>
    <t>More than 2% but not more than 4% carbon</t>
  </si>
  <si>
    <t>More than 1% but not more than 2% carbon</t>
  </si>
  <si>
    <t>Not more than 1% carbon</t>
  </si>
  <si>
    <t>Ferromanganese, all grades</t>
  </si>
  <si>
    <t>Silicomanganese</t>
  </si>
  <si>
    <t>Silicon ferroalloys:</t>
  </si>
  <si>
    <t>Ferrosilicon containing:</t>
  </si>
  <si>
    <t>Magnesium ferrosilicon</t>
  </si>
  <si>
    <t>Other ferroalloys:</t>
  </si>
  <si>
    <t>Ferromolybdenum</t>
  </si>
  <si>
    <t>Ferronickel</t>
  </si>
  <si>
    <t>Ferrophosphorus</t>
  </si>
  <si>
    <t>Ferrotitanium and ferrosilicon-titanium</t>
  </si>
  <si>
    <t>Ferrotungsten and ferrosilicon-tungsten</t>
  </si>
  <si>
    <t>Ferrovanadium</t>
  </si>
  <si>
    <t>Ferrozirconium</t>
  </si>
  <si>
    <t>Ferroalloys, other</t>
  </si>
  <si>
    <t>Gross weight</t>
  </si>
  <si>
    <t>Contained weight</t>
  </si>
  <si>
    <t>(metric tons)</t>
  </si>
  <si>
    <t>TABLE 5</t>
  </si>
  <si>
    <t>More than 55% silicon</t>
  </si>
  <si>
    <t>Ferroniobium</t>
  </si>
  <si>
    <t xml:space="preserve">  Over 4% carbon:</t>
  </si>
  <si>
    <t>Source: U.S. Census Bureau.</t>
  </si>
  <si>
    <t>TABLE 6</t>
  </si>
  <si>
    <t>Company</t>
  </si>
  <si>
    <t>Plant location</t>
  </si>
  <si>
    <t>Bear Metallurgical Co.</t>
  </si>
  <si>
    <t>Butler, PA</t>
  </si>
  <si>
    <t>X</t>
  </si>
  <si>
    <t/>
  </si>
  <si>
    <t>Calvert City, KY</t>
  </si>
  <si>
    <t>Eramet Marietta Inc.</t>
  </si>
  <si>
    <t>Marietta, OH</t>
  </si>
  <si>
    <t>Letart, WV</t>
  </si>
  <si>
    <t>Global Titanium Inc.</t>
  </si>
  <si>
    <t>Detroit, MI</t>
  </si>
  <si>
    <t>Beverly, OH</t>
  </si>
  <si>
    <t>Metallurg Vanadium Corp.</t>
  </si>
  <si>
    <t>Cambridge, OH</t>
  </si>
  <si>
    <t>Reading Alloys Inc.</t>
  </si>
  <si>
    <t>Robesonia, PA</t>
  </si>
  <si>
    <t>Canton, OH</t>
  </si>
  <si>
    <t>Stratcor, Inc.</t>
  </si>
  <si>
    <t>Langeloth, PA</t>
  </si>
  <si>
    <t>XX</t>
  </si>
  <si>
    <t xml:space="preserve">XX Not applicable. </t>
  </si>
  <si>
    <t xml:space="preserve">FeP, ferrophosphorus, including other phosphorus materials; FeSi, ferrosilicon, including silicon metal, silvery pig iron, silicon </t>
  </si>
  <si>
    <t>carbide, and inoculant alloys; FeTi, ferrotitanium, including titanium scrap and other titanium materials.</t>
  </si>
  <si>
    <t>RTI International Metals, Inc.</t>
  </si>
  <si>
    <t>(4)</t>
  </si>
  <si>
    <r>
      <t>Ferrosilicon, other</t>
    </r>
    <r>
      <rPr>
        <vertAlign val="superscript"/>
        <sz val="8"/>
        <rFont val="Times New Roman"/>
        <family val="1"/>
      </rPr>
      <t>2, 3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</si>
  <si>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</si>
  <si>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less than 55% silicon and 55% to 80% silicon, other. </t>
    </r>
  </si>
  <si>
    <r>
      <t>3</t>
    </r>
    <r>
      <rPr>
        <sz val="8"/>
        <rFont val="Times New Roman"/>
        <family val="1"/>
      </rPr>
      <t>Includes imports of ferrosilicon containing 80% to 90% silicon and more than 90% silicon.</t>
    </r>
  </si>
  <si>
    <r>
      <t>Products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</si>
  <si>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 xml:space="preserve">FeB, ferroboron, including other boron materials; FeMn, ferromanganese, including manganese metal; SiMn, silicomanganese; </t>
    </r>
  </si>
  <si>
    <r>
      <t>3</t>
    </r>
    <r>
      <rPr>
        <sz val="8"/>
        <rFont val="Times New Roman"/>
        <family val="1"/>
      </rPr>
      <t>All or part included with “Steel, unspecified.”</t>
    </r>
  </si>
  <si>
    <t>Average</t>
  </si>
  <si>
    <r>
      <t>Medium-carbon ferromanganese</t>
    </r>
    <r>
      <rPr>
        <vertAlign val="superscript"/>
        <sz val="8"/>
        <rFont val="Times New Roman"/>
        <family val="1"/>
      </rPr>
      <t>1</t>
    </r>
  </si>
  <si>
    <r>
      <t>Standard high-carbon ferromanganese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</si>
  <si>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color indexed="8"/>
        <rFont val="Times New Roman"/>
        <family val="1"/>
      </rPr>
      <t>Dollars per gross ton.</t>
    </r>
  </si>
  <si>
    <r>
      <t>3</t>
    </r>
    <r>
      <rPr>
        <sz val="8"/>
        <color indexed="8"/>
        <rFont val="Times New Roman"/>
        <family val="1"/>
      </rPr>
      <t>Cents per pound.</t>
    </r>
  </si>
  <si>
    <r>
      <t>Vanadium, ferrovanadium</t>
    </r>
    <r>
      <rPr>
        <vertAlign val="superscript"/>
        <sz val="8"/>
        <rFont val="Times New Roman"/>
        <family val="1"/>
      </rPr>
      <t>4</t>
    </r>
  </si>
  <si>
    <r>
      <t>Silicomanganese</t>
    </r>
    <r>
      <rPr>
        <vertAlign val="superscript"/>
        <sz val="8"/>
        <rFont val="Times New Roman"/>
        <family val="1"/>
      </rPr>
      <t>3</t>
    </r>
  </si>
  <si>
    <t>Thompson Creek Metals Co. Inc.</t>
  </si>
  <si>
    <r>
      <t>1</t>
    </r>
    <r>
      <rPr>
        <sz val="8"/>
        <rFont val="Times New Roman"/>
        <family val="1"/>
      </rPr>
      <t>Data are rounded to no more than three significant digits.</t>
    </r>
  </si>
  <si>
    <t>More than 3% but not more than 4% carbon</t>
  </si>
  <si>
    <t>High-strength low-alloy</t>
  </si>
  <si>
    <t xml:space="preserve">Carbon </t>
  </si>
  <si>
    <t>(3)</t>
  </si>
  <si>
    <t>(5)</t>
  </si>
  <si>
    <t>--</t>
  </si>
  <si>
    <t>(6)</t>
  </si>
  <si>
    <t>W</t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</si>
  <si>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</si>
  <si>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t>Ferrocerium and other pyrophoric alloys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</si>
  <si>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</si>
  <si>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</si>
  <si>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t>8</t>
  </si>
  <si>
    <t>7</t>
  </si>
  <si>
    <r>
      <t>4</t>
    </r>
    <r>
      <rPr>
        <sz val="8"/>
        <rFont val="Times New Roman"/>
        <family val="1"/>
      </rPr>
      <t>All or part included with “Steel, other alloy.”</t>
    </r>
  </si>
  <si>
    <r>
      <t>5</t>
    </r>
    <r>
      <rPr>
        <sz val="8"/>
        <rFont val="Times New Roman"/>
        <family val="1"/>
      </rPr>
      <t>All or part included with “Miscellaneous and unspecified.”</t>
    </r>
  </si>
  <si>
    <r>
      <t>6</t>
    </r>
    <r>
      <rPr>
        <sz val="8"/>
        <rFont val="Times New Roman"/>
        <family val="1"/>
      </rPr>
      <t>All or part included with “Alloys (excluding alloy steels and superalloys).”</t>
    </r>
  </si>
  <si>
    <r>
      <t>7</t>
    </r>
    <r>
      <rPr>
        <sz val="8"/>
        <rFont val="Times New Roman"/>
        <family val="1"/>
      </rPr>
      <t>Internal evaluation indicates that silicomanganese consumption is considerably understated.</t>
    </r>
  </si>
  <si>
    <r>
      <t>8</t>
    </r>
    <r>
      <rPr>
        <sz val="8"/>
        <rFont val="Times New Roman"/>
        <family val="1"/>
      </rPr>
      <t>Consumer and producer stocks.</t>
    </r>
  </si>
  <si>
    <t>55% to 80% silicon and more than 3% calcium</t>
  </si>
  <si>
    <t>r, 7</t>
  </si>
  <si>
    <t>FeNi</t>
  </si>
  <si>
    <t>(Metric tons of alloys)</t>
  </si>
  <si>
    <t>DOMESTIC PRODUCERS OF FERROALLOYS IN 2013</t>
  </si>
  <si>
    <r>
      <t>REPORTED U.S. CONSUMPTION OF FERROALLOYS AS ALLOYING ELEMENTS BY END USE IN 2013</t>
    </r>
    <r>
      <rPr>
        <vertAlign val="superscript"/>
        <sz val="8"/>
        <rFont val="Times New Roman"/>
        <family val="1"/>
      </rPr>
      <t>1, 2</t>
    </r>
  </si>
  <si>
    <t>SELECTED FERROALLOY PRICES IN 2013</t>
  </si>
  <si>
    <t>CC Metals &amp; Alloys, LLC</t>
  </si>
  <si>
    <t>WVA Manufacturing Alloy</t>
  </si>
  <si>
    <t>Alloy, WV</t>
  </si>
  <si>
    <t>Globe Metallurgical Inc.</t>
  </si>
  <si>
    <r>
      <t>GOVERNMENT INVENTORY OF FERROALLOYS</t>
    </r>
    <r>
      <rPr>
        <vertAlign val="superscript"/>
        <sz val="8"/>
        <rFont val="Times New Roman"/>
        <family val="1"/>
      </rPr>
      <t>1, 2</t>
    </r>
  </si>
  <si>
    <r>
      <t>2</t>
    </r>
    <r>
      <rPr>
        <sz val="8"/>
        <rFont val="Times New Roman"/>
        <family val="1"/>
      </rPr>
      <t>Data are uncommitted inventory as of December 31, 2013.</t>
    </r>
  </si>
  <si>
    <t>Grand total, 2012</t>
  </si>
  <si>
    <t xml:space="preserve">Total 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</si>
  <si>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Withheld to avoid disclosing company proprietary data; all or part included with “Steel, other alloy.”</t>
    </r>
  </si>
  <si>
    <r>
      <t>r</t>
    </r>
    <r>
      <rPr>
        <sz val="8"/>
        <rFont val="Times New Roman"/>
        <family val="1"/>
      </rPr>
      <t>Revised. W Withheld to avoid disclosing company proprietary data. -- Zero.</t>
    </r>
  </si>
  <si>
    <r>
      <t>2</t>
    </r>
    <r>
      <rPr>
        <sz val="8"/>
        <rFont val="Times New Roman"/>
        <family val="1"/>
      </rPr>
      <t xml:space="preserve">FeCr, ferrochromium, including chromium metal; FeMo, ferromolybdenum, including calcium molybdate; FeNb, ferroniobium, </t>
    </r>
  </si>
  <si>
    <t>including nickel niobium; FeNi, ferronickel; FeV, ferrovanadium, including other vanadium-carbon-iron ferroalloys; and</t>
  </si>
  <si>
    <t>FeW, ferrotungsten.</t>
  </si>
  <si>
    <t>Total, chromium ferroalloys</t>
  </si>
  <si>
    <t>Total, silicon ferroalloys</t>
  </si>
  <si>
    <t>Total, other ferroalloys</t>
  </si>
  <si>
    <t>Do. ditto.</t>
  </si>
  <si>
    <t xml:space="preserve">Do. </t>
  </si>
  <si>
    <r>
      <t>Chromium:</t>
    </r>
    <r>
      <rPr>
        <vertAlign val="superscript"/>
        <sz val="8"/>
        <color indexed="8"/>
        <rFont val="Times New Roman"/>
        <family val="1"/>
      </rPr>
      <t>1</t>
    </r>
  </si>
  <si>
    <t xml:space="preserve">  0.05% carbon</t>
  </si>
  <si>
    <t xml:space="preserve">  0.10% carbon</t>
  </si>
  <si>
    <t xml:space="preserve">  0.15% carbon</t>
  </si>
  <si>
    <t xml:space="preserve">  49–51% chromium</t>
  </si>
  <si>
    <t xml:space="preserve">  60–65% chromium</t>
  </si>
  <si>
    <r>
      <t>Molybdenum:</t>
    </r>
    <r>
      <rPr>
        <vertAlign val="superscript"/>
        <sz val="8"/>
        <rFont val="Times New Roman"/>
        <family val="1"/>
      </rPr>
      <t>4</t>
    </r>
  </si>
  <si>
    <t>Molybdenum oxide</t>
  </si>
  <si>
    <r>
      <t>Silicon:</t>
    </r>
    <r>
      <rPr>
        <vertAlign val="superscript"/>
        <sz val="8"/>
        <rFont val="Times New Roman"/>
        <family val="1"/>
      </rPr>
      <t>1</t>
    </r>
  </si>
  <si>
    <t>50% ferrosilicon</t>
  </si>
  <si>
    <t>75% ferrosilicon</t>
  </si>
  <si>
    <r>
      <t>5</t>
    </r>
    <r>
      <rPr>
        <sz val="8"/>
        <color indexed="8"/>
        <rFont val="Times New Roman"/>
        <family val="1"/>
      </rPr>
      <t>Dollars per metric ton, 99.81% purity (minimum).</t>
    </r>
  </si>
  <si>
    <t>Grand total, 2013</t>
  </si>
  <si>
    <t>6</t>
  </si>
  <si>
    <r>
      <t>6</t>
    </r>
    <r>
      <rPr>
        <sz val="8"/>
        <color indexed="8"/>
        <rFont val="Times New Roman"/>
        <family val="1"/>
      </rPr>
      <t>Weighted average.</t>
    </r>
  </si>
  <si>
    <t>Sources: London Metal Exchange, Platts Metals Week, and Ryan’s Notes.</t>
  </si>
  <si>
    <r>
      <t>Titanium, ferrotitanium</t>
    </r>
    <r>
      <rPr>
        <vertAlign val="superscript"/>
        <sz val="8"/>
        <rFont val="Times New Roman"/>
        <family val="1"/>
      </rPr>
      <t>4</t>
    </r>
  </si>
  <si>
    <t>Felman Production LLC</t>
  </si>
  <si>
    <t>Bridgeport, AL</t>
  </si>
  <si>
    <t>(Metric tons of contained alloying element)</t>
  </si>
  <si>
    <r>
      <t>Nickel metal, London Metal Exchange</t>
    </r>
    <r>
      <rPr>
        <vertAlign val="superscript"/>
        <sz val="8"/>
        <rFont val="Times New Roman"/>
        <family val="1"/>
      </rPr>
      <t>5</t>
    </r>
  </si>
  <si>
    <r>
      <t>U.S. IMPORTS FOR CONSUMPTION AND EXPORTS OF FERROALLOYS IN 2013</t>
    </r>
    <r>
      <rPr>
        <vertAlign val="superscript"/>
        <sz val="8"/>
        <rFont val="Times New Roman"/>
        <family val="1"/>
      </rPr>
      <t>1</t>
    </r>
  </si>
  <si>
    <r>
      <t>REPORTED U.S. CONSUMPTION OF FERROALLOYS BY END USE IN 2013</t>
    </r>
    <r>
      <rPr>
        <vertAlign val="superscript"/>
        <sz val="8"/>
        <rFont val="Times New Roman"/>
        <family val="1"/>
      </rPr>
      <t>1, 2</t>
    </r>
  </si>
  <si>
    <r>
      <t>Tungsten, ferrotungsten</t>
    </r>
    <r>
      <rPr>
        <vertAlign val="superscript"/>
        <sz val="8"/>
        <rFont val="Times New Roman"/>
        <family val="1"/>
      </rPr>
      <t>7</t>
    </r>
  </si>
  <si>
    <t>High carbon</t>
  </si>
  <si>
    <t>Low carbon</t>
  </si>
  <si>
    <t>Source: Defense Logistics Agency Strategic Materials.</t>
  </si>
  <si>
    <t>(Metric tons of alloy, gross weight)</t>
  </si>
  <si>
    <r>
      <t>7</t>
    </r>
    <r>
      <rPr>
        <sz val="8"/>
        <color indexed="8"/>
        <rFont val="Times New Roman"/>
        <family val="1"/>
      </rPr>
      <t>Dollars per kilogram of contained alloying element.</t>
    </r>
  </si>
  <si>
    <r>
      <t>4</t>
    </r>
    <r>
      <rPr>
        <sz val="8"/>
        <color indexed="8"/>
        <rFont val="Times New Roman"/>
        <family val="1"/>
      </rPr>
      <t>Dollars per pound of contained alloying element.</t>
    </r>
  </si>
  <si>
    <r>
      <t>1</t>
    </r>
    <r>
      <rPr>
        <sz val="8"/>
        <color indexed="8"/>
        <rFont val="Times New Roman"/>
        <family val="1"/>
      </rPr>
      <t>Cents per pound of contained alloying element.</t>
    </r>
  </si>
  <si>
    <t>Grand total</t>
  </si>
  <si>
    <t>TABLE 7</t>
  </si>
  <si>
    <r>
      <t>FERROALLOYS: WORLD PRODUCTION, BY COUNTRY, FURNACE TYPE, AND ALLOY TYPE</t>
    </r>
    <r>
      <rPr>
        <vertAlign val="superscript"/>
        <sz val="8"/>
        <rFont val="Times New Roman"/>
        <family val="1"/>
      </rPr>
      <t>1</t>
    </r>
  </si>
  <si>
    <t>(Metric tons, gross weight)</t>
  </si>
  <si>
    <r>
      <t>Country, furnace type, and alloy type</t>
    </r>
    <r>
      <rPr>
        <vertAlign val="superscript"/>
        <sz val="8"/>
        <rFont val="Times New Roman"/>
        <family val="1"/>
      </rPr>
      <t>2</t>
    </r>
  </si>
  <si>
    <t>2009</t>
  </si>
  <si>
    <t>2010</t>
  </si>
  <si>
    <t>2011</t>
  </si>
  <si>
    <t>2012</t>
  </si>
  <si>
    <r>
      <t>2013</t>
    </r>
    <r>
      <rPr>
        <vertAlign val="superscript"/>
        <sz val="8"/>
        <rFont val="Times New Roman"/>
        <family val="1"/>
      </rPr>
      <t>e</t>
    </r>
  </si>
  <si>
    <t>Albania, electric furnace, ferrochromium</t>
  </si>
  <si>
    <t>3</t>
  </si>
  <si>
    <r>
      <t>Argentina, electric furnace:</t>
    </r>
    <r>
      <rPr>
        <vertAlign val="superscript"/>
        <sz val="8"/>
        <rFont val="Times New Roman"/>
        <family val="1"/>
      </rPr>
      <t>e</t>
    </r>
  </si>
  <si>
    <t>Ferrosilicon</t>
  </si>
  <si>
    <r>
      <t>Silicomanganese</t>
    </r>
    <r>
      <rPr>
        <vertAlign val="superscript"/>
        <sz val="8"/>
        <rFont val="Times New Roman"/>
        <family val="1"/>
      </rPr>
      <t>4</t>
    </r>
  </si>
  <si>
    <t>Total</t>
  </si>
  <si>
    <t>Armenia, electric furnace, ferromolybdenum</t>
  </si>
  <si>
    <r>
      <t>Australia, electric furnace:</t>
    </r>
    <r>
      <rPr>
        <vertAlign val="superscript"/>
        <sz val="8"/>
        <rFont val="Times New Roman"/>
        <family val="1"/>
      </rPr>
      <t>e</t>
    </r>
  </si>
  <si>
    <t>Ferromanganese</t>
  </si>
  <si>
    <t>Austria, electric furnace:</t>
  </si>
  <si>
    <r>
      <t>Ferronickel, including ferronickel molybdenum</t>
    </r>
    <r>
      <rPr>
        <vertAlign val="superscript"/>
        <sz val="8"/>
        <rFont val="Times New Roman"/>
        <family val="1"/>
      </rPr>
      <t>e</t>
    </r>
  </si>
  <si>
    <t>Other</t>
  </si>
  <si>
    <r>
      <t>Total</t>
    </r>
    <r>
      <rPr>
        <vertAlign val="superscript"/>
        <sz val="8"/>
        <rFont val="Times New Roman"/>
        <family val="1"/>
      </rPr>
      <t>e</t>
    </r>
  </si>
  <si>
    <t>Bahrain, electric furnace:</t>
  </si>
  <si>
    <r>
      <t>Ferromanganese</t>
    </r>
    <r>
      <rPr>
        <vertAlign val="superscript"/>
        <sz val="8"/>
        <rFont val="Times New Roman"/>
        <family val="1"/>
      </rPr>
      <t>4</t>
    </r>
  </si>
  <si>
    <t>e</t>
  </si>
  <si>
    <t>r, e</t>
  </si>
  <si>
    <t>Bhutan, electric furnace, ferrosilicon, exports</t>
  </si>
  <si>
    <r>
      <t>Bosnia and Herzegovina, electric furnace, ferrosilicon, net exports</t>
    </r>
    <r>
      <rPr>
        <vertAlign val="superscript"/>
        <sz val="8"/>
        <rFont val="Times New Roman"/>
        <family val="1"/>
      </rPr>
      <t>e</t>
    </r>
  </si>
  <si>
    <r>
      <t>Brazil, electric furnace:</t>
    </r>
    <r>
      <rPr>
        <vertAlign val="superscript"/>
        <sz val="8"/>
        <rFont val="Times New Roman"/>
        <family val="1"/>
      </rPr>
      <t>5</t>
    </r>
  </si>
  <si>
    <r>
      <t>Ferrochromium</t>
    </r>
    <r>
      <rPr>
        <vertAlign val="superscript"/>
        <sz val="8"/>
        <rFont val="Times New Roman"/>
        <family val="1"/>
      </rPr>
      <t>6</t>
    </r>
  </si>
  <si>
    <t>Ferrochromium silicon</t>
  </si>
  <si>
    <t>Ferroniobium (ferrocolumbium)</t>
  </si>
  <si>
    <r>
      <t>Ferrosilicon</t>
    </r>
    <r>
      <rPr>
        <vertAlign val="superscript"/>
        <sz val="8"/>
        <rFont val="Times New Roman"/>
        <family val="1"/>
      </rPr>
      <t>e</t>
    </r>
  </si>
  <si>
    <t>Ferrotitanium</t>
  </si>
  <si>
    <t>Bulgaria, electric furnace, ferrosilicon</t>
  </si>
  <si>
    <t>Burma, electric furnace, ferronickel</t>
  </si>
  <si>
    <t>Canada, electric furnace:</t>
  </si>
  <si>
    <r>
      <t>Ferrovanadium</t>
    </r>
    <r>
      <rPr>
        <vertAlign val="superscript"/>
        <sz val="8"/>
        <rFont val="Times New Roman"/>
        <family val="1"/>
      </rPr>
      <t>e</t>
    </r>
  </si>
  <si>
    <t>Chile, electric furnace:</t>
  </si>
  <si>
    <r>
      <t>Ferrochromium</t>
    </r>
    <r>
      <rPr>
        <vertAlign val="superscript"/>
        <sz val="8"/>
        <rFont val="Times New Roman"/>
        <family val="1"/>
      </rPr>
      <t>e</t>
    </r>
  </si>
  <si>
    <r>
      <t>China:</t>
    </r>
    <r>
      <rPr>
        <vertAlign val="superscript"/>
        <sz val="8"/>
        <rFont val="Times New Roman"/>
        <family val="1"/>
      </rPr>
      <t>e</t>
    </r>
  </si>
  <si>
    <t>Blast furnace:</t>
  </si>
  <si>
    <t>Electric furnace:</t>
  </si>
  <si>
    <t>Ferrochromium</t>
  </si>
  <si>
    <t>Total, blast and electric furnaces</t>
  </si>
  <si>
    <t>Colombia, electric furnace, ferronickel</t>
  </si>
  <si>
    <t>Dominican Republic, electric furnace, ferronickel</t>
  </si>
  <si>
    <r>
      <t>Egypt, electric furnace:</t>
    </r>
    <r>
      <rPr>
        <vertAlign val="superscript"/>
        <sz val="8"/>
        <rFont val="Times New Roman"/>
        <family val="1"/>
      </rPr>
      <t>e</t>
    </r>
  </si>
  <si>
    <t>Finland, electric furnace, ferrochromium</t>
  </si>
  <si>
    <r>
      <t>France, electric furnace:</t>
    </r>
    <r>
      <rPr>
        <vertAlign val="superscript"/>
        <sz val="8"/>
        <rFont val="Times New Roman"/>
        <family val="1"/>
      </rPr>
      <t>e</t>
    </r>
  </si>
  <si>
    <r>
      <t>Georgia, electric furnace:</t>
    </r>
    <r>
      <rPr>
        <vertAlign val="superscript"/>
        <sz val="8"/>
        <rFont val="Times New Roman"/>
        <family val="1"/>
      </rPr>
      <t>4</t>
    </r>
  </si>
  <si>
    <t>r, 8</t>
  </si>
  <si>
    <t>Germany, electric furnace:</t>
  </si>
  <si>
    <t>r, 3</t>
  </si>
  <si>
    <t>Greece, electric furnace, ferronickel</t>
  </si>
  <si>
    <t>Iceland, electric furnace, ferrosilicon</t>
  </si>
  <si>
    <r>
      <t>India, electric furnace:</t>
    </r>
    <r>
      <rPr>
        <vertAlign val="superscript"/>
        <sz val="8"/>
        <rFont val="Times New Roman"/>
        <family val="1"/>
      </rPr>
      <t>e, 9</t>
    </r>
  </si>
  <si>
    <t>Ferroaluminum</t>
  </si>
  <si>
    <t>Ferroboron</t>
  </si>
  <si>
    <r>
      <t>Ferrochromium</t>
    </r>
    <r>
      <rPr>
        <vertAlign val="superscript"/>
        <sz val="8"/>
        <rFont val="Times New Roman"/>
        <family val="1"/>
      </rPr>
      <t>10</t>
    </r>
  </si>
  <si>
    <t>Ferronickel magnesium</t>
  </si>
  <si>
    <t>Ferrosilicomagnesium</t>
  </si>
  <si>
    <t>Ferrosilicozirconium</t>
  </si>
  <si>
    <t>Ferrotungsten</t>
  </si>
  <si>
    <r>
      <t>Silicomanganese</t>
    </r>
    <r>
      <rPr>
        <vertAlign val="superscript"/>
        <sz val="8"/>
        <rFont val="Times New Roman"/>
        <family val="1"/>
      </rPr>
      <t>3, 4</t>
    </r>
  </si>
  <si>
    <r>
      <t>Indonesia, electric furnace:</t>
    </r>
    <r>
      <rPr>
        <vertAlign val="superscript"/>
        <sz val="8"/>
        <rFont val="Times New Roman"/>
        <family val="1"/>
      </rPr>
      <t>e</t>
    </r>
  </si>
  <si>
    <t>Italy, electric furnace:</t>
  </si>
  <si>
    <r>
      <t>Other, excluding calcium-silicon</t>
    </r>
    <r>
      <rPr>
        <vertAlign val="superscript"/>
        <sz val="8"/>
        <rFont val="Times New Roman"/>
        <family val="1"/>
      </rPr>
      <t>e</t>
    </r>
  </si>
  <si>
    <t>Japan, electric furnace:</t>
  </si>
  <si>
    <t>Kazakhstan, electric furnace:</t>
  </si>
  <si>
    <t>Korea, Republic of, electric furnace:</t>
  </si>
  <si>
    <t>Kosovo, ferronickel</t>
  </si>
  <si>
    <t>Macedonia, electric furnace:</t>
  </si>
  <si>
    <r>
      <t>Mexico, electric furnace:</t>
    </r>
    <r>
      <rPr>
        <vertAlign val="superscript"/>
        <sz val="8"/>
        <rFont val="Times New Roman"/>
        <family val="1"/>
      </rPr>
      <t>4</t>
    </r>
  </si>
  <si>
    <t>New Caledonia, electric furnace, ferronickel</t>
  </si>
  <si>
    <t>Norway, electric furnace:</t>
  </si>
  <si>
    <r>
      <t>Peru, electric furnace, ferrosilicon</t>
    </r>
    <r>
      <rPr>
        <vertAlign val="superscript"/>
        <sz val="8"/>
        <rFont val="Times New Roman"/>
        <family val="1"/>
      </rPr>
      <t>e</t>
    </r>
  </si>
  <si>
    <t>Poland:</t>
  </si>
  <si>
    <r>
      <t>Blast furnace, ferromanganese</t>
    </r>
    <r>
      <rPr>
        <vertAlign val="superscript"/>
        <sz val="8"/>
        <rFont val="Times New Roman"/>
        <family val="1"/>
      </rPr>
      <t>e</t>
    </r>
  </si>
  <si>
    <t>4</t>
  </si>
  <si>
    <t>Romania, electric furnace:</t>
  </si>
  <si>
    <r>
      <t>Silicomanganese</t>
    </r>
    <r>
      <rPr>
        <vertAlign val="superscript"/>
        <sz val="8"/>
        <rFont val="Times New Roman"/>
        <family val="1"/>
      </rPr>
      <t>e, 4</t>
    </r>
  </si>
  <si>
    <r>
      <t>Russia:</t>
    </r>
    <r>
      <rPr>
        <vertAlign val="superscript"/>
        <sz val="8"/>
        <rFont val="Times New Roman"/>
        <family val="1"/>
      </rPr>
      <t>e</t>
    </r>
  </si>
  <si>
    <t>Spiegeleisen</t>
  </si>
  <si>
    <t>Ferronickel:</t>
  </si>
  <si>
    <t>High-nickel</t>
  </si>
  <si>
    <r>
      <t>Other</t>
    </r>
    <r>
      <rPr>
        <vertAlign val="superscript"/>
        <sz val="8"/>
        <rFont val="Times New Roman"/>
        <family val="1"/>
      </rPr>
      <t>11</t>
    </r>
  </si>
  <si>
    <t>NA</t>
  </si>
  <si>
    <r>
      <t>Saudi Arabia, electric furnace:</t>
    </r>
    <r>
      <rPr>
        <vertAlign val="superscript"/>
        <sz val="8"/>
        <rFont val="Times New Roman"/>
        <family val="1"/>
      </rPr>
      <t>e</t>
    </r>
  </si>
  <si>
    <t>Slovakia, electric furnace:</t>
  </si>
  <si>
    <t>South Africa, electric furnace:</t>
  </si>
  <si>
    <r>
      <t>Ferrochromium</t>
    </r>
    <r>
      <rPr>
        <vertAlign val="superscript"/>
        <sz val="8"/>
        <rFont val="Times New Roman"/>
        <family val="1"/>
      </rPr>
      <t>12</t>
    </r>
  </si>
  <si>
    <t>Ferronickel, high-nickel</t>
  </si>
  <si>
    <t>Spain, electric furnace:</t>
  </si>
  <si>
    <r>
      <t>Sweden, electric furnace, ferrochromium</t>
    </r>
    <r>
      <rPr>
        <vertAlign val="superscript"/>
        <sz val="8"/>
        <rFont val="Times New Roman"/>
        <family val="1"/>
      </rPr>
      <t>e</t>
    </r>
  </si>
  <si>
    <r>
      <t>Turkey, electric furnace:</t>
    </r>
    <r>
      <rPr>
        <vertAlign val="superscript"/>
        <sz val="8"/>
        <rFont val="Times New Roman"/>
        <family val="1"/>
      </rPr>
      <t>e</t>
    </r>
  </si>
  <si>
    <t>Ukraine, electric furnace:</t>
  </si>
  <si>
    <r>
      <t>Other</t>
    </r>
    <r>
      <rPr>
        <vertAlign val="superscript"/>
        <sz val="8"/>
        <rFont val="Times New Roman"/>
        <family val="1"/>
      </rPr>
      <t>e</t>
    </r>
  </si>
  <si>
    <t>United States, electric furnace:</t>
  </si>
  <si>
    <r>
      <t>Total</t>
    </r>
    <r>
      <rPr>
        <vertAlign val="superscript"/>
        <sz val="8"/>
        <rFont val="Times New Roman"/>
        <family val="1"/>
      </rPr>
      <t>13</t>
    </r>
  </si>
  <si>
    <t>Venezuela, electric furnace:</t>
  </si>
  <si>
    <r>
      <t>Ferronickel</t>
    </r>
    <r>
      <rPr>
        <vertAlign val="superscript"/>
        <sz val="8"/>
        <rFont val="Times New Roman"/>
        <family val="1"/>
      </rPr>
      <t>e</t>
    </r>
  </si>
  <si>
    <r>
      <t>Zimbabwe, electric furnace:</t>
    </r>
    <r>
      <rPr>
        <vertAlign val="superscript"/>
        <sz val="8"/>
        <rFont val="Times New Roman"/>
        <family val="1"/>
      </rPr>
      <t>e</t>
    </r>
  </si>
  <si>
    <t>Of which:</t>
  </si>
  <si>
    <r>
      <t>Other</t>
    </r>
    <r>
      <rPr>
        <vertAlign val="superscript"/>
        <sz val="8"/>
        <rFont val="Times New Roman"/>
        <family val="1"/>
      </rPr>
      <t>14</t>
    </r>
  </si>
  <si>
    <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 W Withheld to avoid disclosing company proprietary data; not included in “Total” and “Grand total.” -- Zero.</t>
    </r>
  </si>
  <si>
    <r>
      <t>1</t>
    </r>
    <r>
      <rPr>
        <sz val="8"/>
        <rFont val="Times New Roman"/>
        <family val="1"/>
      </rPr>
      <t xml:space="preserve">Grand totals, U.S. data, and estimated data are rounded to no more than three significant digits; may not add to totals shown. Includes data available </t>
    </r>
  </si>
  <si>
    <t>through June 11, 2015.</t>
  </si>
  <si>
    <r>
      <t>2</t>
    </r>
    <r>
      <rPr>
        <sz val="8"/>
        <rFont val="Times New Roman"/>
        <family val="1"/>
      </rPr>
      <t xml:space="preserve">To the extent possible, ferroalloy production of each country shown has been separated according to the furnace from which production is obtained; </t>
    </r>
  </si>
  <si>
    <r>
      <t>3</t>
    </r>
    <r>
      <rPr>
        <sz val="8"/>
        <rFont val="Times New Roman"/>
        <family val="1"/>
      </rPr>
      <t>Reported figure.</t>
    </r>
  </si>
  <si>
    <r>
      <t>4</t>
    </r>
    <r>
      <rPr>
        <sz val="8"/>
        <rFont val="Times New Roman"/>
        <family val="1"/>
      </rPr>
      <t>Reported by the International Manganese Institute.</t>
    </r>
  </si>
  <si>
    <r>
      <t>5</t>
    </r>
    <r>
      <rPr>
        <sz val="8"/>
        <rFont val="Times New Roman"/>
        <family val="1"/>
      </rPr>
      <t>Reported by Brazil’s Departamento Nacional de Produção Mineral in its Sumário Mineral 2009–2013.</t>
    </r>
  </si>
  <si>
    <r>
      <t>6</t>
    </r>
    <r>
      <rPr>
        <sz val="8"/>
        <rFont val="Times New Roman"/>
        <family val="1"/>
      </rPr>
      <t>Includes high- and low-carbon ferrochromium.</t>
    </r>
  </si>
  <si>
    <r>
      <t>7</t>
    </r>
    <r>
      <rPr>
        <sz val="8"/>
        <rFont val="Times New Roman"/>
        <family val="1"/>
      </rPr>
      <t xml:space="preserve">Ferronickel figures were derived from data published by Beijing Antaike Information Development Co., Ltd. Nickeliferous pig iron produced from </t>
    </r>
  </si>
  <si>
    <t>laterite ores imported from Indonesia, New Caledonia, and the Philippines.</t>
  </si>
  <si>
    <r>
      <t>8</t>
    </r>
    <r>
      <rPr>
        <sz val="8"/>
        <rFont val="Times New Roman"/>
        <family val="1"/>
      </rPr>
      <t>Net exports.</t>
    </r>
  </si>
  <si>
    <r>
      <t>9</t>
    </r>
    <r>
      <rPr>
        <sz val="8"/>
        <rFont val="Times New Roman"/>
        <family val="1"/>
      </rPr>
      <t xml:space="preserve">Reported on a fiscal year basis, which is from April 1 to March 31. </t>
    </r>
  </si>
  <si>
    <r>
      <t>10</t>
    </r>
    <r>
      <rPr>
        <sz val="8"/>
        <rFont val="Times New Roman"/>
        <family val="1"/>
      </rPr>
      <t>Includes ferrochromium and charge ferrochromium.</t>
    </r>
  </si>
  <si>
    <r>
      <t>12</t>
    </r>
    <r>
      <rPr>
        <sz val="8"/>
        <rFont val="Times New Roman"/>
        <family val="1"/>
      </rPr>
      <t>Includes high- and low-carbon ferrochromium and ferrochromium silicon.</t>
    </r>
  </si>
  <si>
    <r>
      <t>13</t>
    </r>
    <r>
      <rPr>
        <sz val="8"/>
        <rFont val="Times New Roman"/>
        <family val="1"/>
      </rPr>
      <t xml:space="preserve">Includes ferrochromium (before 2010), ferromanganese (including silicomanganese), ferromolybdenum, ferroniobium (ferrocolumbium), ferrosilicon 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</si>
  <si>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FeMn, ferromanganese; FeMo, ferromolybdenum; FeNb, ferroniobium; FeSi, ferrosilicon; FeTi, ferrotitanium; FeV, ferrovanadium; SiMn, silicomanganese.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</si>
  <si>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Withheld to avoid disclosing company proprietary data; included with “Steel, unspecified.”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</si>
  <si>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Withheld to avoid disclosing company proprietary data; included with “Miscellaneous and unspecified.”</t>
    </r>
  </si>
  <si>
    <r>
      <t>Ferronickel and high‐nickel pig iron</t>
    </r>
    <r>
      <rPr>
        <vertAlign val="superscript"/>
        <sz val="8"/>
        <rFont val="Times New Roman"/>
        <family val="1"/>
      </rPr>
      <t>7</t>
    </r>
  </si>
  <si>
    <t>See footnotes at end of table.</t>
  </si>
  <si>
    <t>TABLE 7—Continued</t>
  </si>
  <si>
    <t>Electric furnace:—Continued</t>
  </si>
  <si>
    <r>
      <t>China:</t>
    </r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>—Continued</t>
    </r>
  </si>
  <si>
    <r>
      <t>Russia:</t>
    </r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>—Continued</t>
    </r>
  </si>
  <si>
    <t>Total, manganese ferroalloys</t>
  </si>
  <si>
    <t>Venezuela, electric furnace:—Continued</t>
  </si>
  <si>
    <t xml:space="preserve">production derived from metallothermic operation is included with electric furnace production. Ferroalloys may be produced in other countries, but </t>
  </si>
  <si>
    <t>production information is inadequate for the formulation of estimates of output levels.</t>
  </si>
  <si>
    <t>(2011‒2013), ferrotitanium, and ferrovanadium; data for ferrochromium (before 2010) and ferrosilicon (2011‒2013) are excluded from “Grand total.”</t>
  </si>
  <si>
    <r>
      <t>11</t>
    </r>
    <r>
      <rPr>
        <sz val="8"/>
        <rFont val="Times New Roman"/>
        <family val="1"/>
      </rPr>
      <t>Includes ferronickel, ferrochromium, and nickel-resistant cast iron.</t>
    </r>
  </si>
  <si>
    <r>
      <t>14</t>
    </r>
    <r>
      <rPr>
        <sz val="8"/>
        <rFont val="Times New Roman"/>
        <family val="1"/>
      </rPr>
      <t>May include ferroboron, ferrophosphorus, ferrotitanium, nickel columbium, silvery pig iron, and spiegeleisen.</t>
    </r>
  </si>
  <si>
    <t>Advance release</t>
  </si>
  <si>
    <t>This report will be included in the USGS Minerals Yearbook 2013, volume I, Commodity  Report</t>
  </si>
  <si>
    <t>This icon is linked to an embedded text document. Double-click on the icon to view the text document.</t>
  </si>
  <si>
    <t>First posted</t>
  </si>
  <si>
    <t>Ferroalloys in 2013</t>
  </si>
  <si>
    <t>This workbook includes an embedded Word document and seven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</si>
</sst>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72" formatCode="[$-409]mmmm\ d\,\ yyyy;@"/>
  </numFmts>
  <fonts count="16" x14ac:knownFonts="1">
    <font>
      <sz val="8"/>
      <name val="Times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12"/>
      <name val="Times New Roman"/>
      <family val="1"/>
    </font>
    <font>
      <sz val="6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213">
    <xf numFmtId="0" fontId="0" fillId="0" borderId="0" xfId="0"/>
    <xf numFmtId="0" fontId="1" fillId="0" borderId="0" xfId="0" applyFont="1" applyFill="1" applyAlignment="1" applyProtection="1">
      <alignment horizontal="centerContinuous"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37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3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 indent="1"/>
      <protection locked="0"/>
    </xf>
    <xf numFmtId="0" fontId="1" fillId="0" borderId="3" xfId="0" applyFont="1" applyFill="1" applyBorder="1" applyAlignment="1" applyProtection="1">
      <alignment horizontal="left" vertical="center" indent="2"/>
      <protection locked="0"/>
    </xf>
    <xf numFmtId="3" fontId="1" fillId="0" borderId="0" xfId="0" applyNumberFormat="1" applyFont="1" applyFill="1" applyAlignment="1" applyProtection="1">
      <alignment vertical="center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37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39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39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Fill="1" applyAlignment="1" applyProtection="1">
      <alignment vertical="center" justifyLastLine="1"/>
      <protection locked="0"/>
    </xf>
    <xf numFmtId="49" fontId="2" fillId="0" borderId="0" xfId="0" applyNumberFormat="1" applyFont="1" applyFill="1" applyAlignment="1" applyProtection="1">
      <alignment horizontal="left" vertical="center" justifyLastLine="1"/>
      <protection locked="0"/>
    </xf>
    <xf numFmtId="37" fontId="1" fillId="0" borderId="0" xfId="0" applyNumberFormat="1" applyFont="1" applyFill="1" applyAlignment="1" applyProtection="1">
      <alignment vertical="center" justifyLastLine="1"/>
      <protection locked="0"/>
    </xf>
    <xf numFmtId="3" fontId="1" fillId="0" borderId="0" xfId="0" applyNumberFormat="1" applyFont="1" applyFill="1" applyBorder="1" applyAlignment="1" applyProtection="1">
      <alignment horizontal="right" vertical="center" justifyLastLine="1"/>
    </xf>
    <xf numFmtId="3" fontId="2" fillId="0" borderId="0" xfId="0" applyNumberFormat="1" applyFont="1" applyFill="1" applyAlignment="1" applyProtection="1">
      <alignment horizontal="left" vertical="center" justifyLastLine="1"/>
    </xf>
    <xf numFmtId="3" fontId="4" fillId="0" borderId="0" xfId="0" quotePrefix="1" applyNumberFormat="1" applyFont="1" applyFill="1" applyBorder="1" applyAlignment="1" applyProtection="1">
      <alignment horizontal="right" vertical="center" justifyLastLine="1"/>
    </xf>
    <xf numFmtId="3" fontId="1" fillId="0" borderId="5" xfId="0" applyNumberFormat="1" applyFont="1" applyFill="1" applyBorder="1" applyAlignment="1" applyProtection="1">
      <alignment horizontal="right" vertical="center" justifyLastLine="1"/>
    </xf>
    <xf numFmtId="3" fontId="2" fillId="0" borderId="5" xfId="0" applyNumberFormat="1" applyFont="1" applyFill="1" applyBorder="1" applyAlignment="1" applyProtection="1">
      <alignment horizontal="left" vertical="center" justifyLastLine="1"/>
    </xf>
    <xf numFmtId="3" fontId="1" fillId="0" borderId="7" xfId="0" applyNumberFormat="1" applyFont="1" applyFill="1" applyBorder="1" applyAlignment="1" applyProtection="1">
      <alignment horizontal="right" vertical="center" justifyLastLine="1"/>
    </xf>
    <xf numFmtId="3" fontId="2" fillId="0" borderId="7" xfId="0" applyNumberFormat="1" applyFont="1" applyFill="1" applyBorder="1" applyAlignment="1" applyProtection="1">
      <alignment horizontal="left" vertical="center" justifyLastLine="1"/>
    </xf>
    <xf numFmtId="3" fontId="4" fillId="0" borderId="7" xfId="0" quotePrefix="1" applyNumberFormat="1" applyFont="1" applyFill="1" applyBorder="1" applyAlignment="1" applyProtection="1">
      <alignment horizontal="right" vertical="center" justifyLastLine="1"/>
    </xf>
    <xf numFmtId="3" fontId="1" fillId="0" borderId="0" xfId="0" applyNumberFormat="1" applyFont="1" applyFill="1" applyBorder="1" applyAlignment="1" applyProtection="1">
      <alignment horizontal="right" vertical="center" justifyLastLine="1"/>
      <protection locked="0"/>
    </xf>
    <xf numFmtId="3" fontId="1" fillId="0" borderId="5" xfId="0" applyNumberFormat="1" applyFont="1" applyFill="1" applyBorder="1" applyAlignment="1" applyProtection="1">
      <alignment horizontal="right" vertical="center" justifyLastLine="1"/>
      <protection locked="0"/>
    </xf>
    <xf numFmtId="4" fontId="1" fillId="0" borderId="5" xfId="0" applyNumberFormat="1" applyFont="1" applyFill="1" applyBorder="1" applyAlignment="1">
      <alignment vertical="center" justifyLastLine="1"/>
    </xf>
    <xf numFmtId="4" fontId="5" fillId="0" borderId="5" xfId="0" applyNumberFormat="1" applyFont="1" applyFill="1" applyBorder="1" applyAlignment="1" applyProtection="1">
      <alignment vertical="center" justifyLastLine="1"/>
    </xf>
    <xf numFmtId="4" fontId="5" fillId="0" borderId="4" xfId="0" applyNumberFormat="1" applyFont="1" applyFill="1" applyBorder="1" applyAlignment="1" applyProtection="1">
      <alignment vertical="center" justifyLastLine="1"/>
    </xf>
    <xf numFmtId="4" fontId="1" fillId="0" borderId="1" xfId="0" applyNumberFormat="1" applyFont="1" applyFill="1" applyBorder="1" applyAlignment="1">
      <alignment vertical="center" justifyLastLine="1"/>
    </xf>
    <xf numFmtId="4" fontId="5" fillId="0" borderId="1" xfId="0" applyNumberFormat="1" applyFont="1" applyFill="1" applyBorder="1" applyAlignment="1" applyProtection="1">
      <alignment vertical="center" justifyLastLine="1"/>
    </xf>
    <xf numFmtId="4" fontId="5" fillId="0" borderId="1" xfId="0" applyNumberFormat="1" applyFont="1" applyFill="1" applyBorder="1" applyAlignment="1" applyProtection="1">
      <alignment horizontal="center" vertical="center" justifyLastLine="1"/>
      <protection locked="0"/>
    </xf>
    <xf numFmtId="4" fontId="5" fillId="0" borderId="5" xfId="0" applyNumberFormat="1" applyFont="1" applyFill="1" applyBorder="1" applyAlignment="1" applyProtection="1">
      <alignment vertical="center" justifyLastLine="1"/>
      <protection locked="0"/>
    </xf>
    <xf numFmtId="4" fontId="5" fillId="0" borderId="4" xfId="0" applyNumberFormat="1" applyFont="1" applyFill="1" applyBorder="1" applyAlignment="1" applyProtection="1">
      <alignment vertical="center" justifyLastLine="1"/>
      <protection locked="0"/>
    </xf>
    <xf numFmtId="4" fontId="5" fillId="0" borderId="1" xfId="0" applyNumberFormat="1" applyFont="1" applyFill="1" applyBorder="1" applyAlignment="1" applyProtection="1">
      <alignment vertical="center" justifyLastLine="1"/>
      <protection locked="0"/>
    </xf>
    <xf numFmtId="0" fontId="1" fillId="0" borderId="0" xfId="0" applyFont="1" applyFill="1" applyAlignment="1">
      <alignment vertical="center" justifyLastLine="1"/>
    </xf>
    <xf numFmtId="3" fontId="1" fillId="0" borderId="0" xfId="0" applyNumberFormat="1" applyFont="1" applyFill="1" applyAlignment="1" applyProtection="1">
      <alignment vertical="center" justifyLastLine="1"/>
      <protection locked="0"/>
    </xf>
    <xf numFmtId="164" fontId="1" fillId="0" borderId="0" xfId="0" applyNumberFormat="1" applyFont="1" applyFill="1" applyAlignment="1" applyProtection="1">
      <alignment vertical="center" justifyLastLine="1"/>
      <protection locked="0"/>
    </xf>
    <xf numFmtId="3" fontId="1" fillId="0" borderId="0" xfId="0" applyNumberFormat="1" applyFont="1" applyFill="1" applyAlignment="1" applyProtection="1">
      <alignment horizontal="right" vertical="center" justifyLastLine="1"/>
      <protection locked="0"/>
    </xf>
    <xf numFmtId="3" fontId="1" fillId="0" borderId="0" xfId="0" applyNumberFormat="1" applyFont="1" applyFill="1" applyBorder="1" applyAlignment="1" applyProtection="1">
      <alignment vertical="center" justifyLastLine="1"/>
      <protection locked="0"/>
    </xf>
    <xf numFmtId="3" fontId="1" fillId="0" borderId="8" xfId="0" applyNumberFormat="1" applyFont="1" applyFill="1" applyBorder="1" applyAlignment="1" applyProtection="1">
      <alignment horizontal="right" vertical="center" justifyLastLine="1"/>
      <protection locked="0"/>
    </xf>
    <xf numFmtId="3" fontId="1" fillId="0" borderId="9" xfId="0" applyNumberFormat="1" applyFont="1" applyFill="1" applyBorder="1" applyAlignment="1" applyProtection="1">
      <alignment vertical="center" justifyLastLine="1"/>
      <protection locked="0"/>
    </xf>
    <xf numFmtId="3" fontId="1" fillId="0" borderId="0" xfId="0" quotePrefix="1" applyNumberFormat="1" applyFont="1" applyFill="1" applyAlignment="1" applyProtection="1">
      <alignment horizontal="right" vertical="center" justifyLastLine="1"/>
      <protection locked="0"/>
    </xf>
    <xf numFmtId="3" fontId="1" fillId="0" borderId="5" xfId="0" applyNumberFormat="1" applyFont="1" applyFill="1" applyBorder="1" applyAlignment="1" applyProtection="1">
      <alignment vertical="center" justifyLastLine="1"/>
      <protection locked="0"/>
    </xf>
    <xf numFmtId="3" fontId="1" fillId="0" borderId="8" xfId="0" applyNumberFormat="1" applyFont="1" applyFill="1" applyBorder="1" applyAlignment="1" applyProtection="1">
      <alignment vertical="center" justifyLastLine="1"/>
      <protection locked="0"/>
    </xf>
    <xf numFmtId="3" fontId="1" fillId="0" borderId="9" xfId="0" applyNumberFormat="1" applyFont="1" applyFill="1" applyBorder="1" applyAlignment="1" applyProtection="1">
      <alignment horizontal="right" vertical="center" justifyLastLine="1"/>
      <protection locked="0"/>
    </xf>
    <xf numFmtId="3" fontId="1" fillId="0" borderId="0" xfId="0" quotePrefix="1" applyNumberFormat="1" applyFont="1" applyFill="1" applyBorder="1" applyAlignment="1" applyProtection="1">
      <alignment horizontal="right" vertical="center" justifyLastLine="1"/>
    </xf>
    <xf numFmtId="3" fontId="1" fillId="0" borderId="5" xfId="0" quotePrefix="1" applyNumberFormat="1" applyFont="1" applyFill="1" applyBorder="1" applyAlignment="1" applyProtection="1">
      <alignment horizontal="right" vertical="center" justifyLastLine="1"/>
      <protection locked="0"/>
    </xf>
    <xf numFmtId="3" fontId="1" fillId="0" borderId="0" xfId="0" quotePrefix="1" applyNumberFormat="1" applyFont="1" applyFill="1" applyBorder="1" applyAlignment="1" applyProtection="1">
      <alignment horizontal="right" vertical="center" justifyLastLine="1"/>
      <protection locked="0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3" fontId="4" fillId="0" borderId="5" xfId="0" quotePrefix="1" applyNumberFormat="1" applyFont="1" applyFill="1" applyBorder="1" applyAlignment="1" applyProtection="1">
      <alignment horizontal="right" vertical="center" justifyLastLine="1"/>
    </xf>
    <xf numFmtId="3" fontId="1" fillId="0" borderId="5" xfId="0" quotePrefix="1" applyNumberFormat="1" applyFont="1" applyFill="1" applyBorder="1" applyAlignment="1" applyProtection="1">
      <alignment horizontal="right" vertical="center" justifyLastLine="1"/>
    </xf>
    <xf numFmtId="3" fontId="2" fillId="0" borderId="0" xfId="0" quotePrefix="1" applyNumberFormat="1" applyFont="1" applyFill="1" applyAlignment="1" applyProtection="1">
      <alignment horizontal="left" vertical="center" justifyLastLine="1"/>
    </xf>
    <xf numFmtId="3" fontId="2" fillId="0" borderId="5" xfId="0" quotePrefix="1" applyNumberFormat="1" applyFont="1" applyFill="1" applyBorder="1" applyAlignment="1" applyProtection="1">
      <alignment horizontal="left" vertical="center" justifyLastLine="1"/>
    </xf>
    <xf numFmtId="0" fontId="1" fillId="0" borderId="2" xfId="0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37" fontId="1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 applyProtection="1">
      <alignment horizontal="right" vertical="center"/>
      <protection locked="0"/>
    </xf>
    <xf numFmtId="37" fontId="1" fillId="0" borderId="3" xfId="0" applyNumberFormat="1" applyFont="1" applyFill="1" applyBorder="1" applyAlignment="1" applyProtection="1">
      <alignment horizontal="right" vertical="center"/>
      <protection locked="0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 justifyLastLine="1"/>
    </xf>
    <xf numFmtId="3" fontId="2" fillId="0" borderId="0" xfId="0" quotePrefix="1" applyNumberFormat="1" applyFont="1" applyFill="1" applyBorder="1" applyAlignment="1" applyProtection="1">
      <alignment horizontal="left" vertical="center" justifyLastLine="1"/>
    </xf>
    <xf numFmtId="3" fontId="1" fillId="0" borderId="7" xfId="0" quotePrefix="1" applyNumberFormat="1" applyFont="1" applyFill="1" applyBorder="1" applyAlignment="1" applyProtection="1">
      <alignment horizontal="right" vertical="center" justifyLastLine="1"/>
      <protection locked="0"/>
    </xf>
    <xf numFmtId="3" fontId="2" fillId="0" borderId="7" xfId="0" quotePrefix="1" applyNumberFormat="1" applyFont="1" applyFill="1" applyBorder="1" applyAlignment="1" applyProtection="1">
      <alignment horizontal="left" vertical="center" justifyLastLine="1"/>
    </xf>
    <xf numFmtId="0" fontId="1" fillId="0" borderId="5" xfId="0" applyFont="1" applyFill="1" applyBorder="1" applyAlignment="1" applyProtection="1">
      <alignment vertical="center"/>
      <protection locked="0"/>
    </xf>
    <xf numFmtId="4" fontId="2" fillId="0" borderId="5" xfId="0" quotePrefix="1" applyNumberFormat="1" applyFont="1" applyFill="1" applyBorder="1" applyAlignment="1">
      <alignment vertical="center" justifyLastLine="1"/>
    </xf>
    <xf numFmtId="0" fontId="5" fillId="0" borderId="3" xfId="0" applyFont="1" applyFill="1" applyBorder="1" applyAlignment="1" applyProtection="1">
      <alignment horizontal="right" vertical="center"/>
      <protection locked="0"/>
    </xf>
    <xf numFmtId="3" fontId="1" fillId="0" borderId="1" xfId="0" applyNumberFormat="1" applyFont="1" applyFill="1" applyBorder="1" applyAlignment="1" applyProtection="1">
      <alignment horizontal="right" vertical="center" justifyLastLine="1"/>
      <protection locked="0"/>
    </xf>
    <xf numFmtId="3" fontId="1" fillId="0" borderId="1" xfId="0" applyNumberFormat="1" applyFont="1" applyFill="1" applyBorder="1" applyAlignment="1" applyProtection="1">
      <alignment vertical="center" justifyLastLine="1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centerContinuous" vertical="center"/>
      <protection locked="0"/>
    </xf>
    <xf numFmtId="0" fontId="1" fillId="0" borderId="2" xfId="0" quotePrefix="1" applyFont="1" applyFill="1" applyBorder="1" applyAlignment="1" applyProtection="1">
      <alignment horizontal="left" vertical="center" indent="2"/>
      <protection locked="0"/>
    </xf>
    <xf numFmtId="0" fontId="1" fillId="0" borderId="6" xfId="0" applyFont="1" applyFill="1" applyBorder="1" applyAlignment="1" applyProtection="1">
      <alignment horizontal="left" vertical="center" indent="1"/>
      <protection locked="0"/>
    </xf>
    <xf numFmtId="3" fontId="1" fillId="0" borderId="10" xfId="0" applyNumberFormat="1" applyFont="1" applyFill="1" applyBorder="1" applyAlignment="1" applyProtection="1">
      <alignment horizontal="right" vertical="center" justifyLastLine="1"/>
      <protection locked="0"/>
    </xf>
    <xf numFmtId="3" fontId="1" fillId="0" borderId="10" xfId="0" applyNumberFormat="1" applyFont="1" applyFill="1" applyBorder="1" applyAlignment="1" applyProtection="1">
      <alignment vertical="center" justifyLastLine="1"/>
      <protection locked="0"/>
    </xf>
    <xf numFmtId="0" fontId="1" fillId="0" borderId="4" xfId="0" applyFont="1" applyFill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37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 applyProtection="1">
      <alignment horizontal="center" vertical="center" justifyLastLine="1"/>
      <protection locked="0"/>
    </xf>
    <xf numFmtId="37" fontId="1" fillId="0" borderId="2" xfId="0" applyNumberFormat="1" applyFont="1" applyFill="1" applyBorder="1" applyAlignment="1" applyProtection="1">
      <alignment horizontal="center" vertical="center" justifyLastLine="1"/>
      <protection locked="0"/>
    </xf>
    <xf numFmtId="37" fontId="1" fillId="0" borderId="3" xfId="0" applyNumberFormat="1" applyFont="1" applyFill="1" applyBorder="1" applyAlignment="1" applyProtection="1">
      <alignment horizontal="center" vertical="center" justifyLastLine="1"/>
      <protection locked="0"/>
    </xf>
    <xf numFmtId="0" fontId="1" fillId="0" borderId="3" xfId="0" applyFont="1" applyFill="1" applyBorder="1" applyAlignment="1" applyProtection="1">
      <alignment horizontal="center" vertical="center" justifyLastLine="1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37" fontId="1" fillId="0" borderId="6" xfId="0" applyNumberFormat="1" applyFont="1" applyFill="1" applyBorder="1" applyAlignment="1" applyProtection="1">
      <alignment horizontal="center" vertical="center" justifyLastLine="1"/>
      <protection locked="0"/>
    </xf>
    <xf numFmtId="0" fontId="1" fillId="0" borderId="6" xfId="0" applyFont="1" applyFill="1" applyBorder="1" applyAlignment="1" applyProtection="1">
      <alignment horizontal="center" vertical="center" justifyLastLine="1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horizontal="center" vertical="center" justifyLastLine="1"/>
      <protection locked="0"/>
    </xf>
    <xf numFmtId="37" fontId="1" fillId="0" borderId="11" xfId="0" applyNumberFormat="1" applyFont="1" applyFill="1" applyBorder="1" applyAlignment="1" applyProtection="1">
      <alignment horizontal="center" vertical="center" justifyLastLine="1"/>
      <protection locked="0"/>
    </xf>
    <xf numFmtId="0" fontId="0" fillId="0" borderId="0" xfId="0" applyFill="1"/>
    <xf numFmtId="3" fontId="1" fillId="0" borderId="0" xfId="2" applyNumberFormat="1" applyFont="1" applyFill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4" xfId="2" quotePrefix="1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2" applyNumberFormat="1" applyFont="1" applyFill="1" applyBorder="1" applyAlignment="1">
      <alignment horizontal="right" vertical="center"/>
    </xf>
    <xf numFmtId="3" fontId="2" fillId="0" borderId="1" xfId="0" quotePrefix="1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12" xfId="2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left" vertical="center" indent="1"/>
    </xf>
    <xf numFmtId="3" fontId="1" fillId="0" borderId="0" xfId="2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vertical="center"/>
    </xf>
    <xf numFmtId="3" fontId="1" fillId="0" borderId="5" xfId="2" applyNumberFormat="1" applyFont="1" applyFill="1" applyBorder="1" applyAlignment="1">
      <alignment horizontal="right" vertical="center"/>
    </xf>
    <xf numFmtId="3" fontId="2" fillId="0" borderId="5" xfId="0" quotePrefix="1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left" vertical="center" indent="2"/>
    </xf>
    <xf numFmtId="3" fontId="1" fillId="0" borderId="7" xfId="2" applyNumberFormat="1" applyFont="1" applyFill="1" applyBorder="1" applyAlignment="1">
      <alignment horizontal="right" vertical="center"/>
    </xf>
    <xf numFmtId="3" fontId="2" fillId="0" borderId="7" xfId="0" quotePrefix="1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3" fontId="1" fillId="0" borderId="8" xfId="2" applyNumberFormat="1" applyFont="1" applyFill="1" applyBorder="1" applyAlignment="1">
      <alignment horizontal="right" vertical="center"/>
    </xf>
    <xf numFmtId="3" fontId="2" fillId="0" borderId="8" xfId="0" quotePrefix="1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vertical="center"/>
    </xf>
    <xf numFmtId="3" fontId="1" fillId="0" borderId="5" xfId="2" quotePrefix="1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vertical="center"/>
    </xf>
    <xf numFmtId="3" fontId="1" fillId="0" borderId="7" xfId="2" quotePrefix="1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left" vertical="center"/>
    </xf>
    <xf numFmtId="3" fontId="1" fillId="0" borderId="0" xfId="1" quotePrefix="1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left" vertical="center"/>
    </xf>
    <xf numFmtId="3" fontId="1" fillId="0" borderId="8" xfId="2" quotePrefix="1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left" vertical="center" indent="1"/>
    </xf>
    <xf numFmtId="3" fontId="1" fillId="0" borderId="4" xfId="0" applyNumberFormat="1" applyFont="1" applyFill="1" applyBorder="1" applyAlignment="1">
      <alignment horizontal="left" vertical="center" indent="3"/>
    </xf>
    <xf numFmtId="3" fontId="2" fillId="0" borderId="8" xfId="2" quotePrefix="1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5" xfId="1" quotePrefix="1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left" vertical="center" indent="4"/>
    </xf>
    <xf numFmtId="0" fontId="2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3" fontId="4" fillId="0" borderId="0" xfId="0" quotePrefix="1" applyNumberFormat="1" applyFont="1" applyFill="1" applyBorder="1" applyAlignment="1" applyProtection="1">
      <alignment horizontal="right" vertical="center" justifyLastLine="1"/>
      <protection locked="0"/>
    </xf>
    <xf numFmtId="0" fontId="1" fillId="0" borderId="0" xfId="0" applyFont="1" applyFill="1"/>
    <xf numFmtId="3" fontId="1" fillId="0" borderId="4" xfId="2" applyNumberFormat="1" applyFont="1" applyFill="1" applyBorder="1" applyAlignment="1">
      <alignment horizontal="right" vertical="center"/>
    </xf>
    <xf numFmtId="3" fontId="2" fillId="0" borderId="4" xfId="0" quotePrefix="1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4" fillId="0" borderId="0" xfId="0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172" fontId="11" fillId="0" borderId="0" xfId="0" applyNumberFormat="1" applyFont="1"/>
    <xf numFmtId="172" fontId="0" fillId="0" borderId="0" xfId="0" applyNumberFormat="1" applyFont="1"/>
    <xf numFmtId="0" fontId="8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37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1" fillId="0" borderId="1" xfId="0" quotePrefix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1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left" vertical="center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left" vertical="center"/>
    </xf>
    <xf numFmtId="3" fontId="1" fillId="0" borderId="0" xfId="2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0" xfId="2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</cellXfs>
  <cellStyles count="4">
    <cellStyle name="Comma [0] 2" xfId="1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38100</xdr:rowOff>
    </xdr:to>
    <xdr:pic>
      <xdr:nvPicPr>
        <xdr:cNvPr id="1027" name="Picture 1" descr="USGSid">
          <a:extLst>
            <a:ext uri="{FF2B5EF4-FFF2-40B4-BE49-F238E27FC236}">
              <a16:creationId xmlns:a16="http://schemas.microsoft.com/office/drawing/2014/main" id="{C1D3A494-4AAC-88C4-3272-5B7FB47E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6" t="19507" r="7475" b="57008"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981075</xdr:colOff>
          <xdr:row>15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83743CE-24FA-1E2A-5E4E-C6F24C4200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D13" sqref="D13"/>
    </sheetView>
  </sheetViews>
  <sheetFormatPr defaultRowHeight="11.25" x14ac:dyDescent="0.2"/>
  <cols>
    <col min="1" max="1" width="27" customWidth="1"/>
    <col min="2" max="2" width="17.83203125" bestFit="1" customWidth="1"/>
  </cols>
  <sheetData>
    <row r="1" spans="1:7" x14ac:dyDescent="0.2">
      <c r="A1" s="169"/>
      <c r="B1" s="169"/>
    </row>
    <row r="2" spans="1:7" x14ac:dyDescent="0.2">
      <c r="A2" s="169"/>
      <c r="B2" s="169"/>
    </row>
    <row r="3" spans="1:7" x14ac:dyDescent="0.2">
      <c r="A3" s="169"/>
      <c r="B3" s="169"/>
    </row>
    <row r="4" spans="1:7" x14ac:dyDescent="0.2">
      <c r="A4" s="169"/>
      <c r="B4" s="169"/>
    </row>
    <row r="5" spans="1:7" ht="12.75" x14ac:dyDescent="0.2">
      <c r="A5" s="170" t="s">
        <v>328</v>
      </c>
      <c r="B5" s="169"/>
    </row>
    <row r="6" spans="1:7" x14ac:dyDescent="0.2">
      <c r="A6" s="169"/>
      <c r="B6" s="169"/>
    </row>
    <row r="7" spans="1:7" ht="12.75" x14ac:dyDescent="0.2">
      <c r="A7" s="176" t="s">
        <v>329</v>
      </c>
      <c r="B7" s="176"/>
      <c r="C7" s="176"/>
      <c r="D7" s="176"/>
      <c r="E7" s="176"/>
      <c r="F7" s="176"/>
      <c r="G7" s="176"/>
    </row>
    <row r="8" spans="1:7" x14ac:dyDescent="0.2">
      <c r="A8" s="169"/>
      <c r="B8" s="169"/>
    </row>
    <row r="9" spans="1:7" ht="12.75" x14ac:dyDescent="0.2">
      <c r="A9" s="171" t="s">
        <v>332</v>
      </c>
      <c r="B9" s="169"/>
    </row>
    <row r="10" spans="1:7" ht="12.75" x14ac:dyDescent="0.2">
      <c r="A10" s="172" t="s">
        <v>333</v>
      </c>
      <c r="B10" s="169"/>
    </row>
    <row r="11" spans="1:7" ht="12.75" x14ac:dyDescent="0.2">
      <c r="A11" s="172"/>
      <c r="B11" s="169"/>
    </row>
    <row r="12" spans="1:7" ht="12.75" x14ac:dyDescent="0.2">
      <c r="A12" s="172"/>
      <c r="B12" s="169"/>
    </row>
    <row r="13" spans="1:7" ht="12.75" x14ac:dyDescent="0.2">
      <c r="A13" s="172"/>
      <c r="B13" s="169"/>
    </row>
    <row r="14" spans="1:7" ht="12.75" x14ac:dyDescent="0.2">
      <c r="A14" s="172"/>
      <c r="B14" s="169"/>
    </row>
    <row r="15" spans="1:7" ht="12.75" x14ac:dyDescent="0.2">
      <c r="A15" s="172"/>
      <c r="B15" s="169"/>
    </row>
    <row r="16" spans="1:7" ht="12.75" x14ac:dyDescent="0.2">
      <c r="A16" s="172"/>
      <c r="B16" s="169"/>
    </row>
    <row r="17" spans="1:2" ht="12.75" x14ac:dyDescent="0.2">
      <c r="A17" s="172"/>
      <c r="B17" s="169"/>
    </row>
    <row r="18" spans="1:2" ht="12.75" x14ac:dyDescent="0.2">
      <c r="A18" s="172" t="s">
        <v>330</v>
      </c>
      <c r="B18" s="169"/>
    </row>
    <row r="19" spans="1:2" x14ac:dyDescent="0.2">
      <c r="A19" s="169"/>
      <c r="B19" s="169"/>
    </row>
    <row r="20" spans="1:2" x14ac:dyDescent="0.2">
      <c r="A20" s="173" t="s">
        <v>331</v>
      </c>
      <c r="B20" s="174">
        <v>42340</v>
      </c>
    </row>
    <row r="21" spans="1:2" x14ac:dyDescent="0.2">
      <c r="A21" s="169"/>
      <c r="B21" s="175"/>
    </row>
    <row r="22" spans="1:2" x14ac:dyDescent="0.2">
      <c r="A22" s="169"/>
      <c r="B22" s="169"/>
    </row>
  </sheetData>
  <mergeCells count="1">
    <mergeCell ref="A7:G7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981075</xdr:colOff>
                <xdr:row>15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"/>
  <sheetViews>
    <sheetView zoomScaleNormal="100" workbookViewId="0">
      <selection sqref="A1:Q1"/>
    </sheetView>
  </sheetViews>
  <sheetFormatPr defaultRowHeight="12.2" customHeight="1" x14ac:dyDescent="0.2"/>
  <cols>
    <col min="1" max="1" width="38.83203125" style="17" customWidth="1"/>
    <col min="2" max="2" width="1.83203125" style="17" customWidth="1"/>
    <col min="3" max="3" width="23.83203125" style="17" customWidth="1"/>
    <col min="4" max="4" width="3.6640625" style="17" customWidth="1"/>
    <col min="5" max="5" width="5.6640625" style="17" customWidth="1"/>
    <col min="6" max="6" width="3.6640625" style="17" customWidth="1"/>
    <col min="7" max="7" width="5.1640625" style="17" bestFit="1" customWidth="1"/>
    <col min="8" max="8" width="3.6640625" style="17" customWidth="1"/>
    <col min="9" max="9" width="5.1640625" style="17" customWidth="1"/>
    <col min="10" max="10" width="3.6640625" style="17" customWidth="1"/>
    <col min="11" max="11" width="5.1640625" style="17" customWidth="1"/>
    <col min="12" max="12" width="3.6640625" style="17" customWidth="1"/>
    <col min="13" max="13" width="5.1640625" style="17" customWidth="1"/>
    <col min="14" max="14" width="3.6640625" style="17" customWidth="1"/>
    <col min="15" max="15" width="5.1640625" style="17" customWidth="1"/>
    <col min="16" max="16" width="3.83203125" style="17" customWidth="1"/>
    <col min="17" max="17" width="5.83203125" style="17" bestFit="1" customWidth="1"/>
    <col min="18" max="21" width="9.33203125" style="17"/>
    <col min="22" max="92" width="9.33203125" style="18"/>
    <col min="93" max="16384" width="9.33203125" style="17"/>
  </cols>
  <sheetData>
    <row r="1" spans="1:92" ht="11.25" customHeight="1" x14ac:dyDescent="0.2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</row>
    <row r="2" spans="1:92" ht="11.25" customHeight="1" x14ac:dyDescent="0.2">
      <c r="A2" s="177" t="s">
        <v>139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75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</row>
    <row r="3" spans="1:92" ht="11.2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</row>
    <row r="4" spans="1:92" ht="12" customHeight="1" x14ac:dyDescent="0.2">
      <c r="A4" s="104"/>
      <c r="B4" s="104"/>
      <c r="C4" s="104"/>
      <c r="D4" s="178" t="s">
        <v>104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</row>
    <row r="5" spans="1:92" ht="11.25" customHeight="1" x14ac:dyDescent="0.2">
      <c r="A5" s="105" t="s">
        <v>74</v>
      </c>
      <c r="B5" s="92"/>
      <c r="C5" s="105" t="s">
        <v>75</v>
      </c>
      <c r="D5" s="105"/>
      <c r="E5" s="106" t="s">
        <v>8</v>
      </c>
      <c r="F5" s="97"/>
      <c r="G5" s="106" t="s">
        <v>27</v>
      </c>
      <c r="H5" s="106"/>
      <c r="I5" s="106" t="s">
        <v>28</v>
      </c>
      <c r="J5" s="106"/>
      <c r="K5" s="106" t="s">
        <v>11</v>
      </c>
      <c r="L5" s="106"/>
      <c r="M5" s="106" t="s">
        <v>12</v>
      </c>
      <c r="N5" s="106"/>
      <c r="O5" s="106" t="s">
        <v>29</v>
      </c>
      <c r="P5" s="97"/>
      <c r="Q5" s="106" t="s">
        <v>9</v>
      </c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</row>
    <row r="6" spans="1:92" ht="11.25" customHeight="1" x14ac:dyDescent="0.2">
      <c r="A6" s="8" t="s">
        <v>76</v>
      </c>
      <c r="B6" s="8"/>
      <c r="C6" s="8" t="s">
        <v>77</v>
      </c>
      <c r="D6" s="8"/>
      <c r="E6" s="2"/>
      <c r="F6" s="107"/>
      <c r="G6" s="108" t="s">
        <v>78</v>
      </c>
      <c r="H6" s="108"/>
      <c r="I6" s="108"/>
      <c r="J6" s="108"/>
      <c r="K6" s="108"/>
      <c r="L6" s="108"/>
      <c r="M6" s="108"/>
      <c r="N6" s="108"/>
      <c r="O6" s="108" t="s">
        <v>78</v>
      </c>
      <c r="P6" s="107"/>
      <c r="Q6" s="108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</row>
    <row r="7" spans="1:92" ht="11.25" customHeight="1" x14ac:dyDescent="0.2">
      <c r="A7" s="27" t="s">
        <v>142</v>
      </c>
      <c r="B7" s="27"/>
      <c r="C7" s="27" t="s">
        <v>80</v>
      </c>
      <c r="D7" s="27"/>
      <c r="E7" s="109" t="s">
        <v>79</v>
      </c>
      <c r="F7" s="110"/>
      <c r="G7" s="109" t="s">
        <v>79</v>
      </c>
      <c r="H7" s="109"/>
      <c r="I7" s="109"/>
      <c r="J7" s="109"/>
      <c r="K7" s="109" t="s">
        <v>78</v>
      </c>
      <c r="L7" s="109"/>
      <c r="M7" s="109"/>
      <c r="N7" s="109"/>
      <c r="O7" s="109"/>
      <c r="P7" s="110"/>
      <c r="Q7" s="109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</row>
    <row r="8" spans="1:92" ht="11.25" customHeight="1" x14ac:dyDescent="0.2">
      <c r="A8" s="27" t="s">
        <v>81</v>
      </c>
      <c r="B8" s="27"/>
      <c r="C8" s="27" t="s">
        <v>82</v>
      </c>
      <c r="D8" s="27"/>
      <c r="E8" s="109" t="s">
        <v>78</v>
      </c>
      <c r="F8" s="110"/>
      <c r="G8" s="109"/>
      <c r="H8" s="109"/>
      <c r="I8" s="109"/>
      <c r="J8" s="109"/>
      <c r="K8" s="109"/>
      <c r="L8" s="109"/>
      <c r="M8" s="109"/>
      <c r="N8" s="109"/>
      <c r="O8" s="109"/>
      <c r="P8" s="110"/>
      <c r="Q8" s="109" t="s">
        <v>78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</row>
    <row r="9" spans="1:92" ht="11.25" customHeight="1" x14ac:dyDescent="0.2">
      <c r="A9" s="11" t="s">
        <v>177</v>
      </c>
      <c r="B9" s="27"/>
      <c r="C9" s="27" t="s">
        <v>83</v>
      </c>
      <c r="D9" s="27"/>
      <c r="E9" s="109"/>
      <c r="F9" s="110"/>
      <c r="G9" s="109"/>
      <c r="H9" s="109"/>
      <c r="I9" s="109"/>
      <c r="J9" s="109"/>
      <c r="K9" s="109"/>
      <c r="L9" s="109"/>
      <c r="M9" s="109"/>
      <c r="N9" s="109"/>
      <c r="O9" s="109"/>
      <c r="P9" s="110"/>
      <c r="Q9" s="109" t="s">
        <v>78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</row>
    <row r="10" spans="1:92" ht="11.25" customHeight="1" x14ac:dyDescent="0.2">
      <c r="A10" s="111" t="s">
        <v>84</v>
      </c>
      <c r="B10" s="104"/>
      <c r="C10" s="104" t="s">
        <v>85</v>
      </c>
      <c r="D10" s="104"/>
      <c r="E10" s="112"/>
      <c r="F10" s="113"/>
      <c r="G10" s="112"/>
      <c r="H10" s="112"/>
      <c r="I10" s="112"/>
      <c r="J10" s="112"/>
      <c r="K10" s="112"/>
      <c r="L10" s="112"/>
      <c r="M10" s="112" t="s">
        <v>78</v>
      </c>
      <c r="N10" s="112"/>
      <c r="O10" s="112"/>
      <c r="P10" s="113"/>
      <c r="Q10" s="112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</row>
    <row r="11" spans="1:92" ht="11.25" customHeight="1" x14ac:dyDescent="0.2">
      <c r="A11" s="111" t="s">
        <v>145</v>
      </c>
      <c r="B11" s="104"/>
      <c r="C11" s="104" t="s">
        <v>86</v>
      </c>
      <c r="D11" s="104"/>
      <c r="E11" s="112"/>
      <c r="F11" s="113"/>
      <c r="G11" s="112"/>
      <c r="H11" s="112"/>
      <c r="I11" s="112"/>
      <c r="J11" s="112"/>
      <c r="K11" s="112" t="s">
        <v>78</v>
      </c>
      <c r="L11" s="112"/>
      <c r="M11" s="112"/>
      <c r="N11" s="112"/>
      <c r="O11" s="112"/>
      <c r="P11" s="113"/>
      <c r="Q11" s="112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</row>
    <row r="12" spans="1:92" ht="11.25" customHeight="1" x14ac:dyDescent="0.2">
      <c r="A12" s="100" t="s">
        <v>159</v>
      </c>
      <c r="B12" s="104"/>
      <c r="C12" s="104" t="s">
        <v>178</v>
      </c>
      <c r="D12" s="104"/>
      <c r="E12" s="112"/>
      <c r="F12" s="113"/>
      <c r="G12" s="112"/>
      <c r="H12" s="112"/>
      <c r="I12" s="112"/>
      <c r="J12" s="112"/>
      <c r="K12" s="112" t="s">
        <v>78</v>
      </c>
      <c r="L12" s="112"/>
      <c r="M12" s="112"/>
      <c r="N12" s="112"/>
      <c r="O12" s="112"/>
      <c r="P12" s="113"/>
      <c r="Q12" s="112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</row>
    <row r="13" spans="1:92" ht="11.25" customHeight="1" x14ac:dyDescent="0.2">
      <c r="A13" s="111" t="s">
        <v>87</v>
      </c>
      <c r="B13" s="104"/>
      <c r="C13" s="104" t="s">
        <v>88</v>
      </c>
      <c r="D13" s="104"/>
      <c r="E13" s="112"/>
      <c r="F13" s="113"/>
      <c r="G13" s="112"/>
      <c r="H13" s="112"/>
      <c r="I13" s="112"/>
      <c r="J13" s="112"/>
      <c r="K13" s="112"/>
      <c r="L13" s="112"/>
      <c r="M13" s="112"/>
      <c r="N13" s="112"/>
      <c r="O13" s="112" t="s">
        <v>78</v>
      </c>
      <c r="P13" s="113"/>
      <c r="Q13" s="112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</row>
    <row r="14" spans="1:92" ht="11.25" customHeight="1" x14ac:dyDescent="0.2">
      <c r="A14" s="111" t="s">
        <v>89</v>
      </c>
      <c r="B14" s="104"/>
      <c r="C14" s="104" t="s">
        <v>90</v>
      </c>
      <c r="D14" s="104"/>
      <c r="E14" s="112"/>
      <c r="F14" s="113"/>
      <c r="G14" s="112"/>
      <c r="H14" s="112"/>
      <c r="I14" s="112" t="s">
        <v>78</v>
      </c>
      <c r="J14" s="112"/>
      <c r="K14" s="112"/>
      <c r="L14" s="112"/>
      <c r="M14" s="112"/>
      <c r="N14" s="112"/>
      <c r="O14" s="112"/>
      <c r="P14" s="113"/>
      <c r="Q14" s="112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</row>
    <row r="15" spans="1:92" ht="11.25" customHeight="1" x14ac:dyDescent="0.2">
      <c r="A15" s="111" t="s">
        <v>98</v>
      </c>
      <c r="B15" s="104"/>
      <c r="C15" s="104" t="s">
        <v>91</v>
      </c>
      <c r="D15" s="104"/>
      <c r="E15" s="112"/>
      <c r="F15" s="113"/>
      <c r="G15" s="112"/>
      <c r="H15" s="112"/>
      <c r="I15" s="112"/>
      <c r="J15" s="112"/>
      <c r="K15" s="112"/>
      <c r="L15" s="112"/>
      <c r="M15" s="112" t="s">
        <v>78</v>
      </c>
      <c r="N15" s="112"/>
      <c r="O15" s="112"/>
      <c r="P15" s="113"/>
      <c r="Q15" s="112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</row>
    <row r="16" spans="1:92" ht="11.25" customHeight="1" x14ac:dyDescent="0.2">
      <c r="A16" s="111" t="s">
        <v>92</v>
      </c>
      <c r="B16" s="104"/>
      <c r="C16" s="104" t="s">
        <v>77</v>
      </c>
      <c r="D16" s="104"/>
      <c r="E16" s="112"/>
      <c r="F16" s="113"/>
      <c r="G16" s="112"/>
      <c r="H16" s="112"/>
      <c r="I16" s="112"/>
      <c r="J16" s="112"/>
      <c r="K16" s="112"/>
      <c r="L16" s="112"/>
      <c r="M16" s="112"/>
      <c r="N16" s="112"/>
      <c r="O16" s="112" t="s">
        <v>78</v>
      </c>
      <c r="P16" s="113"/>
      <c r="Q16" s="112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</row>
    <row r="17" spans="1:92" ht="11.25" customHeight="1" x14ac:dyDescent="0.2">
      <c r="A17" s="114" t="s">
        <v>114</v>
      </c>
      <c r="B17" s="114"/>
      <c r="C17" s="114" t="s">
        <v>93</v>
      </c>
      <c r="D17" s="114"/>
      <c r="E17" s="162"/>
      <c r="F17" s="115"/>
      <c r="G17" s="116" t="s">
        <v>78</v>
      </c>
      <c r="H17" s="116"/>
      <c r="I17" s="116"/>
      <c r="J17" s="116"/>
      <c r="K17" s="116"/>
      <c r="L17" s="116"/>
      <c r="M17" s="116"/>
      <c r="N17" s="116"/>
      <c r="O17" s="116"/>
      <c r="P17" s="115"/>
      <c r="Q17" s="1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</row>
    <row r="18" spans="1:92" ht="11.25" customHeight="1" x14ac:dyDescent="0.2">
      <c r="A18" s="114" t="s">
        <v>143</v>
      </c>
      <c r="B18" s="114"/>
      <c r="C18" s="114" t="s">
        <v>144</v>
      </c>
      <c r="D18" s="114"/>
      <c r="E18" s="116"/>
      <c r="F18" s="115"/>
      <c r="G18" s="116" t="s">
        <v>79</v>
      </c>
      <c r="H18" s="116"/>
      <c r="I18" s="116"/>
      <c r="J18" s="116"/>
      <c r="K18" s="116" t="s">
        <v>78</v>
      </c>
      <c r="L18" s="116"/>
      <c r="M18" s="116"/>
      <c r="N18" s="116"/>
      <c r="O18" s="116"/>
      <c r="P18" s="115"/>
      <c r="Q18" s="116"/>
      <c r="R18" s="18"/>
      <c r="S18" s="18"/>
      <c r="T18" s="18"/>
      <c r="U18" s="1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</row>
    <row r="19" spans="1:92" ht="11.25" customHeight="1" x14ac:dyDescent="0.2">
      <c r="A19" s="181" t="s">
        <v>158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</row>
    <row r="20" spans="1:92" ht="11.25" customHeight="1" x14ac:dyDescent="0.2">
      <c r="A20" s="180" t="s">
        <v>312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</row>
  </sheetData>
  <mergeCells count="6">
    <mergeCell ref="A1:Q1"/>
    <mergeCell ref="A2:Q2"/>
    <mergeCell ref="D4:Q4"/>
    <mergeCell ref="A3:Q3"/>
    <mergeCell ref="A20:Q20"/>
    <mergeCell ref="A19:Q19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sqref="A1:D1"/>
    </sheetView>
  </sheetViews>
  <sheetFormatPr defaultRowHeight="12.2" customHeight="1" x14ac:dyDescent="0.2"/>
  <cols>
    <col min="1" max="1" width="28" style="17" bestFit="1" customWidth="1"/>
    <col min="2" max="2" width="17.33203125" style="17" customWidth="1"/>
    <col min="3" max="3" width="9" style="17" customWidth="1"/>
    <col min="4" max="4" width="8.83203125" style="17" customWidth="1"/>
    <col min="5" max="16384" width="9.33203125" style="17"/>
  </cols>
  <sheetData>
    <row r="1" spans="1:5" ht="11.25" customHeight="1" x14ac:dyDescent="0.2">
      <c r="A1" s="183" t="s">
        <v>5</v>
      </c>
      <c r="B1" s="183"/>
      <c r="C1" s="183"/>
      <c r="D1" s="183"/>
    </row>
    <row r="2" spans="1:5" ht="11.25" customHeight="1" x14ac:dyDescent="0.2">
      <c r="A2" s="183" t="s">
        <v>146</v>
      </c>
      <c r="B2" s="183"/>
      <c r="C2" s="183"/>
      <c r="D2" s="183"/>
      <c r="E2" s="75"/>
    </row>
    <row r="3" spans="1:5" ht="11.25" customHeight="1" x14ac:dyDescent="0.2">
      <c r="A3" s="188"/>
      <c r="B3" s="188"/>
      <c r="C3" s="188"/>
      <c r="D3" s="188"/>
    </row>
    <row r="4" spans="1:5" ht="11.25" customHeight="1" x14ac:dyDescent="0.2">
      <c r="A4" s="183" t="s">
        <v>138</v>
      </c>
      <c r="B4" s="183"/>
      <c r="C4" s="183"/>
      <c r="D4" s="183"/>
    </row>
    <row r="5" spans="1:5" ht="11.25" customHeight="1" x14ac:dyDescent="0.2">
      <c r="A5" s="187"/>
      <c r="B5" s="187"/>
      <c r="C5" s="187"/>
      <c r="D5" s="187"/>
    </row>
    <row r="6" spans="1:5" ht="11.25" customHeight="1" x14ac:dyDescent="0.2">
      <c r="A6" s="19" t="s">
        <v>1</v>
      </c>
      <c r="B6" s="19"/>
      <c r="C6" s="20"/>
      <c r="D6" s="19" t="s">
        <v>2</v>
      </c>
    </row>
    <row r="7" spans="1:5" ht="11.25" customHeight="1" x14ac:dyDescent="0.2">
      <c r="A7" s="21" t="s">
        <v>3</v>
      </c>
      <c r="B7" s="21"/>
      <c r="C7" s="4"/>
      <c r="D7" s="37"/>
    </row>
    <row r="8" spans="1:5" ht="11.25" customHeight="1" x14ac:dyDescent="0.2">
      <c r="A8" s="103" t="s">
        <v>184</v>
      </c>
      <c r="B8" s="21"/>
      <c r="C8" s="167"/>
      <c r="D8" s="168">
        <v>85100</v>
      </c>
    </row>
    <row r="9" spans="1:5" ht="11.25" customHeight="1" x14ac:dyDescent="0.2">
      <c r="A9" s="103" t="s">
        <v>185</v>
      </c>
      <c r="B9" s="21"/>
      <c r="C9" s="167"/>
      <c r="D9" s="168">
        <v>44300</v>
      </c>
    </row>
    <row r="10" spans="1:5" ht="11.25" customHeight="1" x14ac:dyDescent="0.2">
      <c r="A10" s="21" t="s">
        <v>4</v>
      </c>
      <c r="B10" s="21"/>
      <c r="C10" s="22"/>
      <c r="D10" s="87">
        <v>347000</v>
      </c>
    </row>
    <row r="11" spans="1:5" ht="11.25" customHeight="1" x14ac:dyDescent="0.2">
      <c r="A11" s="186" t="s">
        <v>115</v>
      </c>
      <c r="B11" s="186"/>
      <c r="C11" s="186"/>
      <c r="D11" s="186"/>
    </row>
    <row r="12" spans="1:5" ht="11.25" customHeight="1" x14ac:dyDescent="0.2">
      <c r="A12" s="184" t="s">
        <v>147</v>
      </c>
      <c r="B12" s="184"/>
      <c r="C12" s="184"/>
      <c r="D12" s="184"/>
    </row>
    <row r="13" spans="1:5" ht="11.25" customHeight="1" x14ac:dyDescent="0.2">
      <c r="A13" s="189"/>
      <c r="B13" s="190"/>
      <c r="C13" s="190"/>
      <c r="D13" s="190"/>
    </row>
    <row r="14" spans="1:5" ht="11.25" customHeight="1" x14ac:dyDescent="0.2">
      <c r="A14" s="185" t="s">
        <v>186</v>
      </c>
      <c r="B14" s="185"/>
      <c r="C14" s="185"/>
      <c r="D14" s="185"/>
    </row>
  </sheetData>
  <mergeCells count="9">
    <mergeCell ref="A1:D1"/>
    <mergeCell ref="A2:D2"/>
    <mergeCell ref="A4:D4"/>
    <mergeCell ref="A12:D12"/>
    <mergeCell ref="A14:D14"/>
    <mergeCell ref="A11:D11"/>
    <mergeCell ref="A5:D5"/>
    <mergeCell ref="A3:D3"/>
    <mergeCell ref="A13:D1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M1"/>
    </sheetView>
  </sheetViews>
  <sheetFormatPr defaultRowHeight="12.2" customHeight="1" x14ac:dyDescent="0.2"/>
  <cols>
    <col min="1" max="1" width="43.1640625" style="2" customWidth="1"/>
    <col min="2" max="2" width="1.83203125" style="2" customWidth="1"/>
    <col min="3" max="3" width="8.33203125" style="2" customWidth="1"/>
    <col min="4" max="4" width="2.83203125" style="2" customWidth="1"/>
    <col min="5" max="5" width="8.33203125" style="2" customWidth="1"/>
    <col min="6" max="6" width="2.83203125" style="2" customWidth="1"/>
    <col min="7" max="7" width="8.33203125" style="2" customWidth="1"/>
    <col min="8" max="8" width="2.83203125" style="2" customWidth="1"/>
    <col min="9" max="9" width="8.33203125" style="2" customWidth="1"/>
    <col min="10" max="10" width="2.83203125" style="2" customWidth="1"/>
    <col min="11" max="11" width="8.33203125" style="2" customWidth="1"/>
    <col min="12" max="12" width="2.83203125" style="2" customWidth="1"/>
    <col min="13" max="13" width="8.33203125" style="2" customWidth="1"/>
    <col min="14" max="16384" width="9.33203125" style="2"/>
  </cols>
  <sheetData>
    <row r="1" spans="1:16" ht="11.25" customHeight="1" x14ac:dyDescent="0.2">
      <c r="A1" s="183" t="s">
        <v>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6" ht="11.25" customHeight="1" x14ac:dyDescent="0.2">
      <c r="A2" s="183" t="s">
        <v>182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4"/>
      <c r="O2" s="74"/>
      <c r="P2" s="74"/>
    </row>
    <row r="3" spans="1:16" ht="11.2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74"/>
      <c r="O3" s="74"/>
      <c r="P3" s="74"/>
    </row>
    <row r="4" spans="1:16" ht="11.25" customHeight="1" x14ac:dyDescent="0.2">
      <c r="A4" s="183" t="s">
        <v>187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6" ht="11.25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6" ht="11.25" customHeight="1" x14ac:dyDescent="0.2">
      <c r="A6" s="10" t="s">
        <v>6</v>
      </c>
      <c r="B6" s="8"/>
      <c r="C6" s="81" t="s">
        <v>7</v>
      </c>
      <c r="D6" s="82"/>
      <c r="E6" s="81" t="s">
        <v>8</v>
      </c>
      <c r="F6" s="82"/>
      <c r="G6" s="81" t="s">
        <v>9</v>
      </c>
      <c r="H6" s="82"/>
      <c r="I6" s="83" t="s">
        <v>10</v>
      </c>
      <c r="J6" s="82"/>
      <c r="K6" s="81" t="s">
        <v>11</v>
      </c>
      <c r="L6" s="82"/>
      <c r="M6" s="81" t="s">
        <v>12</v>
      </c>
    </row>
    <row r="7" spans="1:16" ht="11.25" customHeight="1" x14ac:dyDescent="0.2">
      <c r="A7" s="11" t="s">
        <v>13</v>
      </c>
      <c r="B7" s="5"/>
      <c r="C7" s="38"/>
      <c r="D7" s="39"/>
      <c r="E7" s="40"/>
      <c r="F7" s="39"/>
      <c r="G7" s="40"/>
      <c r="H7" s="39"/>
      <c r="I7" s="40"/>
      <c r="J7" s="39"/>
      <c r="K7" s="40"/>
      <c r="L7" s="39"/>
      <c r="M7" s="40"/>
    </row>
    <row r="8" spans="1:16" ht="11.25" customHeight="1" x14ac:dyDescent="0.2">
      <c r="A8" s="12" t="s">
        <v>14</v>
      </c>
      <c r="B8" s="5"/>
      <c r="C8" s="41">
        <v>371</v>
      </c>
      <c r="D8" s="42"/>
      <c r="E8" s="41">
        <v>291000</v>
      </c>
      <c r="F8" s="42"/>
      <c r="G8" s="41">
        <v>106000</v>
      </c>
      <c r="H8" s="42"/>
      <c r="I8" s="41">
        <v>3670</v>
      </c>
      <c r="J8" s="42"/>
      <c r="K8" s="41">
        <v>71000</v>
      </c>
      <c r="L8" s="79"/>
      <c r="M8" s="41">
        <v>5670</v>
      </c>
    </row>
    <row r="9" spans="1:16" ht="11.25" customHeight="1" x14ac:dyDescent="0.2">
      <c r="A9" s="12" t="s">
        <v>15</v>
      </c>
      <c r="B9" s="5"/>
      <c r="C9" s="71">
        <v>207</v>
      </c>
      <c r="D9" s="42"/>
      <c r="E9" s="71">
        <v>9770</v>
      </c>
      <c r="F9" s="42"/>
      <c r="G9" s="41">
        <v>15600</v>
      </c>
      <c r="H9" s="42"/>
      <c r="I9" s="43" t="s">
        <v>119</v>
      </c>
      <c r="J9" s="42"/>
      <c r="K9" s="41">
        <v>45700</v>
      </c>
      <c r="L9" s="79"/>
      <c r="M9" s="41">
        <v>3460</v>
      </c>
    </row>
    <row r="10" spans="1:16" ht="11.25" customHeight="1" x14ac:dyDescent="0.2">
      <c r="A10" s="12" t="s">
        <v>17</v>
      </c>
      <c r="B10" s="5"/>
      <c r="C10" s="43" t="s">
        <v>119</v>
      </c>
      <c r="D10" s="42"/>
      <c r="E10" s="43" t="s">
        <v>119</v>
      </c>
      <c r="F10" s="42"/>
      <c r="G10" s="43" t="s">
        <v>119</v>
      </c>
      <c r="H10" s="42"/>
      <c r="I10" s="43" t="s">
        <v>119</v>
      </c>
      <c r="J10" s="42"/>
      <c r="K10" s="43" t="s">
        <v>119</v>
      </c>
      <c r="L10" s="42"/>
      <c r="M10" s="43" t="s">
        <v>99</v>
      </c>
    </row>
    <row r="11" spans="1:16" ht="11.25" customHeight="1" x14ac:dyDescent="0.2">
      <c r="A11" s="12" t="s">
        <v>16</v>
      </c>
      <c r="B11" s="5"/>
      <c r="C11" s="43" t="s">
        <v>119</v>
      </c>
      <c r="D11" s="42"/>
      <c r="E11" s="71">
        <v>48200</v>
      </c>
      <c r="F11" s="42"/>
      <c r="G11" s="41">
        <v>24900</v>
      </c>
      <c r="H11" s="42"/>
      <c r="I11" s="43" t="s">
        <v>119</v>
      </c>
      <c r="J11" s="42"/>
      <c r="K11" s="41">
        <v>8330</v>
      </c>
      <c r="L11" s="79"/>
      <c r="M11" s="71">
        <v>808</v>
      </c>
    </row>
    <row r="12" spans="1:16" ht="11.25" customHeight="1" x14ac:dyDescent="0.2">
      <c r="A12" s="12" t="s">
        <v>18</v>
      </c>
      <c r="B12" s="16"/>
      <c r="C12" s="44">
        <v>225</v>
      </c>
      <c r="D12" s="45"/>
      <c r="E12" s="44">
        <v>59000</v>
      </c>
      <c r="F12" s="45"/>
      <c r="G12" s="44">
        <v>2660</v>
      </c>
      <c r="H12" s="45"/>
      <c r="I12" s="44">
        <v>849</v>
      </c>
      <c r="J12" s="45"/>
      <c r="K12" s="44">
        <v>47800</v>
      </c>
      <c r="L12" s="45"/>
      <c r="M12" s="77" t="s">
        <v>99</v>
      </c>
    </row>
    <row r="13" spans="1:16" ht="11.25" customHeight="1" x14ac:dyDescent="0.2">
      <c r="A13" s="13" t="s">
        <v>19</v>
      </c>
      <c r="B13" s="5"/>
      <c r="C13" s="41">
        <f>SUM(C8:C12)</f>
        <v>803</v>
      </c>
      <c r="D13" s="42"/>
      <c r="E13" s="41">
        <v>408000</v>
      </c>
      <c r="F13" s="42"/>
      <c r="G13" s="41">
        <v>149000</v>
      </c>
      <c r="H13" s="42"/>
      <c r="I13" s="41">
        <v>4520</v>
      </c>
      <c r="J13" s="42"/>
      <c r="K13" s="41">
        <v>173000</v>
      </c>
      <c r="L13" s="42"/>
      <c r="M13" s="41">
        <v>9940</v>
      </c>
    </row>
    <row r="14" spans="1:16" ht="11.25" customHeight="1" x14ac:dyDescent="0.2">
      <c r="A14" s="11" t="s">
        <v>22</v>
      </c>
      <c r="B14" s="5"/>
      <c r="C14" s="43" t="s">
        <v>120</v>
      </c>
      <c r="D14" s="42"/>
      <c r="E14" s="41">
        <v>600</v>
      </c>
      <c r="F14" s="42"/>
      <c r="G14" s="41">
        <v>2920</v>
      </c>
      <c r="H14" s="42"/>
      <c r="I14" s="43" t="s">
        <v>120</v>
      </c>
      <c r="J14" s="42"/>
      <c r="K14" s="41">
        <v>27900</v>
      </c>
      <c r="L14" s="42"/>
      <c r="M14" s="41">
        <v>1240</v>
      </c>
    </row>
    <row r="15" spans="1:16" ht="11.25" customHeight="1" x14ac:dyDescent="0.2">
      <c r="A15" s="11" t="s">
        <v>20</v>
      </c>
      <c r="B15" s="23"/>
      <c r="C15" s="43" t="s">
        <v>120</v>
      </c>
      <c r="D15" s="42"/>
      <c r="E15" s="41">
        <v>7900</v>
      </c>
      <c r="F15" s="42"/>
      <c r="G15" s="41">
        <v>330</v>
      </c>
      <c r="H15" s="42"/>
      <c r="I15" s="41">
        <v>432</v>
      </c>
      <c r="J15" s="42"/>
      <c r="K15" s="41">
        <v>91800</v>
      </c>
      <c r="L15" s="42"/>
      <c r="M15" s="41">
        <v>14</v>
      </c>
    </row>
    <row r="16" spans="1:16" ht="11.25" customHeight="1" x14ac:dyDescent="0.2">
      <c r="A16" s="11" t="s">
        <v>21</v>
      </c>
      <c r="B16" s="5"/>
      <c r="C16" s="41">
        <v>36</v>
      </c>
      <c r="D16" s="42"/>
      <c r="E16" s="43" t="s">
        <v>122</v>
      </c>
      <c r="F16" s="42"/>
      <c r="G16" s="71" t="s">
        <v>121</v>
      </c>
      <c r="H16" s="42"/>
      <c r="I16" s="43" t="s">
        <v>120</v>
      </c>
      <c r="J16" s="42"/>
      <c r="K16" s="41">
        <v>39</v>
      </c>
      <c r="L16" s="42"/>
      <c r="M16" s="41">
        <v>483</v>
      </c>
    </row>
    <row r="17" spans="1:14" ht="11.25" customHeight="1" x14ac:dyDescent="0.2">
      <c r="A17" s="11" t="s">
        <v>23</v>
      </c>
      <c r="B17" s="5"/>
      <c r="C17" s="46">
        <v>691</v>
      </c>
      <c r="D17" s="47"/>
      <c r="E17" s="48" t="s">
        <v>122</v>
      </c>
      <c r="F17" s="47"/>
      <c r="G17" s="48" t="s">
        <v>122</v>
      </c>
      <c r="H17" s="47"/>
      <c r="I17" s="46">
        <v>476</v>
      </c>
      <c r="J17" s="47"/>
      <c r="K17" s="46">
        <v>163000</v>
      </c>
      <c r="L17" s="47"/>
      <c r="M17" s="46">
        <v>137</v>
      </c>
    </row>
    <row r="18" spans="1:14" ht="11.25" customHeight="1" x14ac:dyDescent="0.2">
      <c r="A18" s="12" t="s">
        <v>172</v>
      </c>
      <c r="B18" s="5"/>
      <c r="C18" s="41">
        <v>1530</v>
      </c>
      <c r="D18" s="42"/>
      <c r="E18" s="41">
        <v>416000</v>
      </c>
      <c r="F18" s="41"/>
      <c r="G18" s="41">
        <v>152000</v>
      </c>
      <c r="H18" s="79" t="s">
        <v>129</v>
      </c>
      <c r="I18" s="41">
        <v>5430</v>
      </c>
      <c r="J18" s="42"/>
      <c r="K18" s="41">
        <v>456000</v>
      </c>
      <c r="L18" s="41"/>
      <c r="M18" s="41">
        <v>11800</v>
      </c>
    </row>
    <row r="19" spans="1:14" ht="11.25" customHeight="1" x14ac:dyDescent="0.2">
      <c r="A19" s="11" t="s">
        <v>148</v>
      </c>
      <c r="B19" s="5"/>
      <c r="C19" s="41">
        <v>1510</v>
      </c>
      <c r="D19" s="79"/>
      <c r="E19" s="41">
        <v>382000</v>
      </c>
      <c r="F19" s="79" t="s">
        <v>127</v>
      </c>
      <c r="G19" s="41">
        <v>154000</v>
      </c>
      <c r="H19" s="79" t="s">
        <v>136</v>
      </c>
      <c r="I19" s="41">
        <v>5750</v>
      </c>
      <c r="J19" s="41"/>
      <c r="K19" s="41">
        <v>461000</v>
      </c>
      <c r="L19" s="79" t="s">
        <v>127</v>
      </c>
      <c r="M19" s="41">
        <v>12500</v>
      </c>
    </row>
    <row r="20" spans="1:14" ht="11.25" customHeight="1" x14ac:dyDescent="0.2">
      <c r="A20" s="11" t="s">
        <v>24</v>
      </c>
      <c r="B20" s="24"/>
      <c r="C20" s="44">
        <v>147</v>
      </c>
      <c r="D20" s="45"/>
      <c r="E20" s="78">
        <v>27200</v>
      </c>
      <c r="F20" s="80" t="s">
        <v>128</v>
      </c>
      <c r="G20" s="78">
        <v>5620</v>
      </c>
      <c r="H20" s="80" t="s">
        <v>128</v>
      </c>
      <c r="I20" s="44">
        <v>625</v>
      </c>
      <c r="J20" s="45"/>
      <c r="K20" s="44">
        <v>14600</v>
      </c>
      <c r="L20" s="45"/>
      <c r="M20" s="44">
        <v>1490</v>
      </c>
    </row>
    <row r="21" spans="1:14" ht="11.25" customHeight="1" x14ac:dyDescent="0.2">
      <c r="A21" s="191" t="s">
        <v>126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74"/>
    </row>
    <row r="22" spans="1:14" ht="11.25" customHeight="1" x14ac:dyDescent="0.2">
      <c r="A22" s="192" t="s">
        <v>124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</row>
    <row r="23" spans="1:14" ht="11.25" customHeight="1" x14ac:dyDescent="0.2">
      <c r="A23" s="192" t="s">
        <v>105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4" ht="11.25" customHeight="1" x14ac:dyDescent="0.2">
      <c r="A24" s="194" t="s">
        <v>96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</row>
    <row r="25" spans="1:14" ht="11.25" customHeight="1" x14ac:dyDescent="0.2">
      <c r="A25" s="194" t="s">
        <v>97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</row>
    <row r="26" spans="1:14" ht="11.25" customHeight="1" x14ac:dyDescent="0.2">
      <c r="A26" s="192" t="s">
        <v>106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</row>
    <row r="27" spans="1:14" ht="11.25" customHeight="1" x14ac:dyDescent="0.2">
      <c r="A27" s="192" t="s">
        <v>130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4" ht="11.25" customHeight="1" x14ac:dyDescent="0.2">
      <c r="A28" s="192" t="s">
        <v>131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</row>
    <row r="29" spans="1:14" ht="11.25" customHeight="1" x14ac:dyDescent="0.2">
      <c r="A29" s="192" t="s">
        <v>132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</row>
    <row r="30" spans="1:14" ht="11.25" customHeight="1" x14ac:dyDescent="0.2">
      <c r="A30" s="193" t="s">
        <v>133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</row>
    <row r="31" spans="1:14" ht="11.25" customHeight="1" x14ac:dyDescent="0.2">
      <c r="A31" s="193" t="s">
        <v>134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</row>
  </sheetData>
  <mergeCells count="16">
    <mergeCell ref="A28:M28"/>
    <mergeCell ref="A29:M29"/>
    <mergeCell ref="A30:M30"/>
    <mergeCell ref="A31:M31"/>
    <mergeCell ref="A23:M23"/>
    <mergeCell ref="A24:M24"/>
    <mergeCell ref="A25:M25"/>
    <mergeCell ref="A26:M26"/>
    <mergeCell ref="A27:M27"/>
    <mergeCell ref="A21:M21"/>
    <mergeCell ref="A22:M22"/>
    <mergeCell ref="A1:M1"/>
    <mergeCell ref="A2:M2"/>
    <mergeCell ref="A4:M4"/>
    <mergeCell ref="A3:M3"/>
    <mergeCell ref="A5:M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sqref="A1:M1"/>
    </sheetView>
  </sheetViews>
  <sheetFormatPr defaultRowHeight="12.2" customHeight="1" x14ac:dyDescent="0.2"/>
  <cols>
    <col min="1" max="1" width="45.83203125" style="2" customWidth="1"/>
    <col min="2" max="2" width="1.83203125" style="2" customWidth="1"/>
    <col min="3" max="3" width="8.83203125" style="2" customWidth="1"/>
    <col min="4" max="4" width="2.33203125" style="2" customWidth="1"/>
    <col min="5" max="5" width="8.6640625" style="2" customWidth="1"/>
    <col min="6" max="6" width="2.33203125" style="2" customWidth="1"/>
    <col min="7" max="7" width="8.83203125" style="2" customWidth="1"/>
    <col min="8" max="8" width="2.33203125" style="2" customWidth="1"/>
    <col min="9" max="9" width="8.6640625" style="2" customWidth="1"/>
    <col min="10" max="10" width="2.33203125" style="2" customWidth="1"/>
    <col min="11" max="11" width="8.6640625" style="2" customWidth="1"/>
    <col min="12" max="12" width="2.33203125" style="2" customWidth="1"/>
    <col min="13" max="13" width="8.83203125" style="2" customWidth="1"/>
    <col min="14" max="16384" width="9.33203125" style="2"/>
  </cols>
  <sheetData>
    <row r="1" spans="1:16" ht="11.25" customHeight="1" x14ac:dyDescent="0.2">
      <c r="A1" s="183" t="s">
        <v>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6" ht="11.25" customHeight="1" x14ac:dyDescent="0.2">
      <c r="A2" s="183" t="s">
        <v>140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4"/>
      <c r="O2" s="74"/>
      <c r="P2" s="74"/>
    </row>
    <row r="3" spans="1:16" ht="11.25" customHeight="1" x14ac:dyDescent="0.2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74"/>
      <c r="O3" s="74"/>
      <c r="P3" s="74"/>
    </row>
    <row r="4" spans="1:16" ht="11.25" customHeight="1" x14ac:dyDescent="0.2">
      <c r="A4" s="183" t="s">
        <v>179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6" ht="11.2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</row>
    <row r="6" spans="1:16" ht="11.25" customHeight="1" x14ac:dyDescent="0.2">
      <c r="A6" s="26" t="s">
        <v>6</v>
      </c>
      <c r="B6" s="27"/>
      <c r="C6" s="84" t="s">
        <v>26</v>
      </c>
      <c r="D6" s="85"/>
      <c r="E6" s="84" t="s">
        <v>27</v>
      </c>
      <c r="F6" s="85"/>
      <c r="G6" s="84" t="s">
        <v>28</v>
      </c>
      <c r="H6" s="85"/>
      <c r="I6" s="86" t="s">
        <v>137</v>
      </c>
      <c r="J6" s="85"/>
      <c r="K6" s="84" t="s">
        <v>29</v>
      </c>
      <c r="L6" s="85"/>
      <c r="M6" s="84" t="s">
        <v>30</v>
      </c>
    </row>
    <row r="7" spans="1:16" ht="11.25" customHeight="1" x14ac:dyDescent="0.2">
      <c r="A7" s="28" t="s">
        <v>13</v>
      </c>
      <c r="B7" s="5"/>
      <c r="C7" s="38"/>
      <c r="D7" s="39"/>
      <c r="E7" s="40"/>
      <c r="F7" s="39"/>
      <c r="G7" s="40"/>
      <c r="H7" s="39"/>
      <c r="I7" s="40"/>
      <c r="J7" s="39"/>
      <c r="K7" s="40"/>
      <c r="L7" s="39"/>
      <c r="M7" s="40"/>
    </row>
    <row r="8" spans="1:16" ht="11.25" customHeight="1" x14ac:dyDescent="0.2">
      <c r="A8" s="12" t="s">
        <v>118</v>
      </c>
      <c r="B8" s="14"/>
      <c r="C8" s="49">
        <v>2900</v>
      </c>
      <c r="D8" s="42"/>
      <c r="E8" s="49">
        <v>173</v>
      </c>
      <c r="F8" s="42"/>
      <c r="G8" s="49">
        <v>1250</v>
      </c>
      <c r="H8" s="42"/>
      <c r="I8" s="73" t="s">
        <v>121</v>
      </c>
      <c r="J8" s="42"/>
      <c r="K8" s="49">
        <v>649.25599999999997</v>
      </c>
      <c r="L8" s="42"/>
      <c r="M8" s="163" t="s">
        <v>119</v>
      </c>
    </row>
    <row r="9" spans="1:16" ht="11.25" customHeight="1" x14ac:dyDescent="0.2">
      <c r="A9" s="12" t="s">
        <v>117</v>
      </c>
      <c r="B9" s="14"/>
      <c r="C9" s="49">
        <v>1330</v>
      </c>
      <c r="D9" s="42"/>
      <c r="E9" s="49">
        <v>112</v>
      </c>
      <c r="F9" s="42"/>
      <c r="G9" s="163" t="s">
        <v>119</v>
      </c>
      <c r="H9" s="42"/>
      <c r="I9" s="163" t="s">
        <v>119</v>
      </c>
      <c r="J9" s="42"/>
      <c r="K9" s="43" t="s">
        <v>99</v>
      </c>
      <c r="L9" s="42"/>
      <c r="M9" s="73" t="s">
        <v>121</v>
      </c>
    </row>
    <row r="10" spans="1:16" ht="11.25" customHeight="1" x14ac:dyDescent="0.2">
      <c r="A10" s="12" t="s">
        <v>15</v>
      </c>
      <c r="B10" s="14"/>
      <c r="C10" s="49">
        <v>215000</v>
      </c>
      <c r="D10" s="42"/>
      <c r="E10" s="49">
        <v>645</v>
      </c>
      <c r="F10" s="42"/>
      <c r="G10" s="49">
        <v>828</v>
      </c>
      <c r="H10" s="42"/>
      <c r="I10" s="49">
        <v>12900</v>
      </c>
      <c r="J10" s="79"/>
      <c r="K10" s="49">
        <v>61.411000000000001</v>
      </c>
      <c r="L10" s="42"/>
      <c r="M10" s="163" t="s">
        <v>119</v>
      </c>
    </row>
    <row r="11" spans="1:16" ht="11.25" customHeight="1" x14ac:dyDescent="0.2">
      <c r="A11" s="12" t="s">
        <v>17</v>
      </c>
      <c r="B11" s="14"/>
      <c r="C11" s="163" t="s">
        <v>119</v>
      </c>
      <c r="D11" s="42"/>
      <c r="E11" s="43" t="s">
        <v>120</v>
      </c>
      <c r="F11" s="42"/>
      <c r="G11" s="49">
        <v>17</v>
      </c>
      <c r="H11" s="42"/>
      <c r="I11" s="163" t="s">
        <v>119</v>
      </c>
      <c r="J11" s="42"/>
      <c r="K11" s="43" t="s">
        <v>120</v>
      </c>
      <c r="L11" s="42"/>
      <c r="M11" s="163" t="s">
        <v>119</v>
      </c>
    </row>
    <row r="12" spans="1:16" ht="11.25" customHeight="1" x14ac:dyDescent="0.2">
      <c r="A12" s="12" t="s">
        <v>16</v>
      </c>
      <c r="B12" s="14"/>
      <c r="C12" s="163" t="s">
        <v>119</v>
      </c>
      <c r="D12" s="42"/>
      <c r="E12" s="71">
        <v>2910</v>
      </c>
      <c r="F12" s="42"/>
      <c r="G12" s="49">
        <v>368</v>
      </c>
      <c r="H12" s="42"/>
      <c r="I12" s="163" t="s">
        <v>119</v>
      </c>
      <c r="J12" s="79"/>
      <c r="K12" s="71">
        <v>2410</v>
      </c>
      <c r="L12" s="42"/>
      <c r="M12" s="163" t="s">
        <v>119</v>
      </c>
    </row>
    <row r="13" spans="1:16" ht="11.25" customHeight="1" x14ac:dyDescent="0.2">
      <c r="A13" s="12" t="s">
        <v>18</v>
      </c>
      <c r="B13" s="14"/>
      <c r="C13" s="72">
        <v>23600</v>
      </c>
      <c r="D13" s="45"/>
      <c r="E13" s="72" t="s">
        <v>121</v>
      </c>
      <c r="F13" s="45"/>
      <c r="G13" s="72">
        <v>3440</v>
      </c>
      <c r="H13" s="45"/>
      <c r="I13" s="72">
        <v>96</v>
      </c>
      <c r="J13" s="80"/>
      <c r="K13" s="72" t="s">
        <v>121</v>
      </c>
      <c r="L13" s="45"/>
      <c r="M13" s="72">
        <v>97</v>
      </c>
    </row>
    <row r="14" spans="1:16" ht="11.25" customHeight="1" x14ac:dyDescent="0.2">
      <c r="A14" s="13" t="s">
        <v>149</v>
      </c>
      <c r="B14" s="14"/>
      <c r="C14" s="73">
        <v>243000</v>
      </c>
      <c r="D14" s="88"/>
      <c r="E14" s="73">
        <v>3840</v>
      </c>
      <c r="F14" s="88"/>
      <c r="G14" s="73">
        <v>5900</v>
      </c>
      <c r="H14" s="88"/>
      <c r="I14" s="73">
        <v>13000</v>
      </c>
      <c r="J14" s="89"/>
      <c r="K14" s="73">
        <v>3120</v>
      </c>
      <c r="L14" s="88"/>
      <c r="M14" s="73">
        <f>SUM(M8:M13)</f>
        <v>97</v>
      </c>
    </row>
    <row r="15" spans="1:16" ht="11.25" customHeight="1" x14ac:dyDescent="0.2">
      <c r="A15" s="11" t="s">
        <v>22</v>
      </c>
      <c r="B15" s="14"/>
      <c r="C15" s="163" t="s">
        <v>120</v>
      </c>
      <c r="D15" s="42"/>
      <c r="E15" s="163" t="s">
        <v>120</v>
      </c>
      <c r="F15" s="42"/>
      <c r="G15" s="49">
        <v>80</v>
      </c>
      <c r="H15" s="42"/>
      <c r="I15" s="49">
        <v>80</v>
      </c>
      <c r="J15" s="79"/>
      <c r="K15" s="163" t="s">
        <v>120</v>
      </c>
      <c r="L15" s="42"/>
      <c r="M15" s="163" t="s">
        <v>119</v>
      </c>
    </row>
    <row r="16" spans="1:16" ht="11.25" customHeight="1" x14ac:dyDescent="0.2">
      <c r="A16" s="11" t="s">
        <v>20</v>
      </c>
      <c r="B16" s="14"/>
      <c r="C16" s="163" t="s">
        <v>120</v>
      </c>
      <c r="D16" s="42"/>
      <c r="E16" s="49">
        <v>358</v>
      </c>
      <c r="F16" s="42"/>
      <c r="G16" s="73" t="s">
        <v>121</v>
      </c>
      <c r="H16" s="42"/>
      <c r="I16" s="73" t="s">
        <v>121</v>
      </c>
      <c r="J16" s="42"/>
      <c r="K16" s="163" t="s">
        <v>120</v>
      </c>
      <c r="L16" s="42"/>
      <c r="M16" s="73" t="s">
        <v>121</v>
      </c>
    </row>
    <row r="17" spans="1:13" ht="11.25" customHeight="1" x14ac:dyDescent="0.2">
      <c r="A17" s="11" t="s">
        <v>21</v>
      </c>
      <c r="B17" s="14"/>
      <c r="C17" s="49">
        <v>5380</v>
      </c>
      <c r="D17" s="42"/>
      <c r="E17" s="163" t="s">
        <v>120</v>
      </c>
      <c r="F17" s="42"/>
      <c r="G17" s="49">
        <v>1710</v>
      </c>
      <c r="H17" s="42"/>
      <c r="I17" s="49">
        <v>120</v>
      </c>
      <c r="J17" s="42"/>
      <c r="K17" s="73">
        <v>6.1230000000000002</v>
      </c>
      <c r="L17" s="42"/>
      <c r="M17" s="163" t="s">
        <v>119</v>
      </c>
    </row>
    <row r="18" spans="1:13" ht="11.25" customHeight="1" x14ac:dyDescent="0.2">
      <c r="A18" s="11" t="s">
        <v>23</v>
      </c>
      <c r="B18" s="14"/>
      <c r="C18" s="90">
        <v>3850</v>
      </c>
      <c r="D18" s="47"/>
      <c r="E18" s="46">
        <v>138</v>
      </c>
      <c r="F18" s="47"/>
      <c r="G18" s="90" t="s">
        <v>121</v>
      </c>
      <c r="H18" s="47"/>
      <c r="I18" s="90">
        <v>1980</v>
      </c>
      <c r="J18" s="91"/>
      <c r="K18" s="46">
        <v>10</v>
      </c>
      <c r="L18" s="47"/>
      <c r="M18" s="90" t="s">
        <v>121</v>
      </c>
    </row>
    <row r="19" spans="1:13" ht="11.25" customHeight="1" x14ac:dyDescent="0.2">
      <c r="A19" s="12" t="s">
        <v>172</v>
      </c>
      <c r="B19" s="14"/>
      <c r="C19" s="41">
        <v>252000</v>
      </c>
      <c r="D19" s="42"/>
      <c r="E19" s="41">
        <v>4340</v>
      </c>
      <c r="F19" s="42"/>
      <c r="G19" s="41">
        <v>7690</v>
      </c>
      <c r="H19" s="42"/>
      <c r="I19" s="41">
        <v>15200</v>
      </c>
      <c r="J19" s="42"/>
      <c r="K19" s="41">
        <v>3140</v>
      </c>
      <c r="L19" s="42"/>
      <c r="M19" s="41">
        <f>SUM(M8:M13,M15:M18)</f>
        <v>97</v>
      </c>
    </row>
    <row r="20" spans="1:13" ht="11.25" customHeight="1" x14ac:dyDescent="0.2">
      <c r="A20" s="11" t="s">
        <v>148</v>
      </c>
      <c r="B20" s="14"/>
      <c r="C20" s="49">
        <v>255000</v>
      </c>
      <c r="D20" s="79" t="s">
        <v>127</v>
      </c>
      <c r="E20" s="49">
        <v>5010</v>
      </c>
      <c r="F20" s="79" t="s">
        <v>127</v>
      </c>
      <c r="G20" s="49">
        <v>7670</v>
      </c>
      <c r="H20" s="79" t="s">
        <v>127</v>
      </c>
      <c r="I20" s="49">
        <v>14900</v>
      </c>
      <c r="J20" s="79" t="s">
        <v>127</v>
      </c>
      <c r="K20" s="49">
        <v>3140</v>
      </c>
      <c r="L20" s="79"/>
      <c r="M20" s="49">
        <v>165</v>
      </c>
    </row>
    <row r="21" spans="1:13" ht="11.25" customHeight="1" x14ac:dyDescent="0.2">
      <c r="A21" s="11" t="s">
        <v>24</v>
      </c>
      <c r="B21" s="15"/>
      <c r="C21" s="50">
        <v>7760</v>
      </c>
      <c r="D21" s="45"/>
      <c r="E21" s="50">
        <v>330</v>
      </c>
      <c r="F21" s="45"/>
      <c r="G21" s="50">
        <f>291+45+52</f>
        <v>388</v>
      </c>
      <c r="H21" s="45"/>
      <c r="I21" s="72">
        <v>1010</v>
      </c>
      <c r="J21" s="80"/>
      <c r="K21" s="50">
        <v>140.09899999999999</v>
      </c>
      <c r="L21" s="45"/>
      <c r="M21" s="72" t="s">
        <v>123</v>
      </c>
    </row>
    <row r="22" spans="1:13" ht="11.25" customHeight="1" x14ac:dyDescent="0.2">
      <c r="A22" s="197" t="s">
        <v>151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</row>
    <row r="23" spans="1:13" ht="11.25" customHeight="1" x14ac:dyDescent="0.2">
      <c r="A23" s="196" t="s">
        <v>124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</row>
    <row r="24" spans="1:13" ht="11.25" customHeight="1" x14ac:dyDescent="0.2">
      <c r="A24" s="196" t="s">
        <v>152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</row>
    <row r="25" spans="1:13" ht="11.25" customHeight="1" x14ac:dyDescent="0.2">
      <c r="A25" s="195" t="s">
        <v>153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</row>
    <row r="26" spans="1:13" ht="11.25" customHeight="1" x14ac:dyDescent="0.2">
      <c r="A26" s="195" t="s">
        <v>154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</row>
    <row r="27" spans="1:13" ht="11.25" customHeight="1" x14ac:dyDescent="0.2">
      <c r="A27" s="195" t="s">
        <v>313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</row>
    <row r="28" spans="1:13" ht="11.25" customHeight="1" x14ac:dyDescent="0.2">
      <c r="A28" s="195" t="s">
        <v>150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</row>
    <row r="29" spans="1:13" ht="11.25" customHeight="1" x14ac:dyDescent="0.2">
      <c r="A29" s="195" t="s">
        <v>314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</row>
  </sheetData>
  <mergeCells count="13">
    <mergeCell ref="A4:M4"/>
    <mergeCell ref="A1:M1"/>
    <mergeCell ref="A2:M2"/>
    <mergeCell ref="A22:M22"/>
    <mergeCell ref="A3:M3"/>
    <mergeCell ref="A5:M5"/>
    <mergeCell ref="A29:M29"/>
    <mergeCell ref="A28:M28"/>
    <mergeCell ref="A23:M23"/>
    <mergeCell ref="A24:M24"/>
    <mergeCell ref="A25:M25"/>
    <mergeCell ref="A26:M26"/>
    <mergeCell ref="A27:M27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sqref="A1:H1"/>
    </sheetView>
  </sheetViews>
  <sheetFormatPr defaultRowHeight="12.2" customHeight="1" x14ac:dyDescent="0.2"/>
  <cols>
    <col min="1" max="1" width="35.5" style="2" customWidth="1"/>
    <col min="2" max="2" width="1.83203125" style="2" customWidth="1"/>
    <col min="3" max="3" width="9.83203125" style="2" customWidth="1"/>
    <col min="4" max="4" width="1.83203125" style="2" customWidth="1"/>
    <col min="5" max="5" width="9.83203125" style="2" customWidth="1"/>
    <col min="6" max="6" width="1.83203125" style="2" customWidth="1"/>
    <col min="7" max="7" width="9.83203125" style="2" customWidth="1"/>
    <col min="8" max="8" width="1.83203125" style="2" customWidth="1"/>
    <col min="9" max="16384" width="9.33203125" style="2"/>
  </cols>
  <sheetData>
    <row r="1" spans="1:9" ht="11.25" customHeight="1" x14ac:dyDescent="0.2">
      <c r="A1" s="199" t="s">
        <v>68</v>
      </c>
      <c r="B1" s="199"/>
      <c r="C1" s="199"/>
      <c r="D1" s="199"/>
      <c r="E1" s="199"/>
      <c r="F1" s="199"/>
      <c r="G1" s="199"/>
      <c r="H1" s="199"/>
    </row>
    <row r="2" spans="1:9" ht="11.25" customHeight="1" x14ac:dyDescent="0.2">
      <c r="A2" s="199" t="s">
        <v>141</v>
      </c>
      <c r="B2" s="199"/>
      <c r="C2" s="199"/>
      <c r="D2" s="199"/>
      <c r="E2" s="199"/>
      <c r="F2" s="199"/>
      <c r="G2" s="199"/>
      <c r="H2" s="199"/>
    </row>
    <row r="3" spans="1:9" ht="11.25" customHeight="1" x14ac:dyDescent="0.2">
      <c r="A3" s="198"/>
      <c r="B3" s="198"/>
      <c r="C3" s="198"/>
      <c r="D3" s="198"/>
      <c r="E3" s="198"/>
      <c r="F3" s="198"/>
      <c r="G3" s="198"/>
      <c r="H3" s="198"/>
    </row>
    <row r="4" spans="1:9" ht="11.25" customHeight="1" x14ac:dyDescent="0.2">
      <c r="A4" s="29"/>
      <c r="B4" s="29"/>
      <c r="C4" s="30" t="s">
        <v>32</v>
      </c>
      <c r="D4" s="94"/>
      <c r="E4" s="30" t="s">
        <v>33</v>
      </c>
      <c r="F4" s="94"/>
      <c r="G4" s="30" t="s">
        <v>107</v>
      </c>
      <c r="H4" s="30"/>
      <c r="I4" s="76"/>
    </row>
    <row r="5" spans="1:9" ht="12" customHeight="1" x14ac:dyDescent="0.2">
      <c r="A5" s="31" t="s">
        <v>160</v>
      </c>
      <c r="B5" s="32"/>
      <c r="I5" s="25"/>
    </row>
    <row r="6" spans="1:9" ht="11.25" customHeight="1" x14ac:dyDescent="0.2">
      <c r="A6" s="12" t="s">
        <v>3</v>
      </c>
      <c r="B6" s="16"/>
      <c r="C6" s="16"/>
      <c r="D6" s="16"/>
      <c r="E6" s="16"/>
      <c r="F6" s="16"/>
      <c r="G6" s="16"/>
      <c r="H6" s="16"/>
      <c r="I6" s="25"/>
    </row>
    <row r="7" spans="1:9" ht="11.25" customHeight="1" x14ac:dyDescent="0.2">
      <c r="A7" s="12" t="s">
        <v>161</v>
      </c>
      <c r="B7" s="33"/>
      <c r="C7" s="52">
        <v>218.614</v>
      </c>
      <c r="D7" s="52"/>
      <c r="E7" s="52">
        <v>217.29499999999999</v>
      </c>
      <c r="F7" s="52"/>
      <c r="G7" s="51">
        <f>AVERAGE(C7:E7)</f>
        <v>217.9545</v>
      </c>
      <c r="H7" s="51"/>
      <c r="I7" s="25"/>
    </row>
    <row r="8" spans="1:9" ht="11.25" customHeight="1" x14ac:dyDescent="0.2">
      <c r="A8" s="12" t="s">
        <v>162</v>
      </c>
      <c r="B8" s="33"/>
      <c r="C8" s="52">
        <v>204.381</v>
      </c>
      <c r="D8" s="53"/>
      <c r="E8" s="52">
        <v>201.76</v>
      </c>
      <c r="F8" s="53"/>
      <c r="G8" s="51">
        <f>AVERAGE(C8:E8)</f>
        <v>203.07049999999998</v>
      </c>
      <c r="H8" s="51"/>
      <c r="I8" s="25"/>
    </row>
    <row r="9" spans="1:9" ht="11.25" customHeight="1" x14ac:dyDescent="0.2">
      <c r="A9" s="12" t="s">
        <v>163</v>
      </c>
      <c r="B9" s="33"/>
      <c r="C9" s="52">
        <v>195.39</v>
      </c>
      <c r="D9" s="53"/>
      <c r="E9" s="52">
        <v>191.762</v>
      </c>
      <c r="F9" s="53"/>
      <c r="G9" s="51">
        <f>AVERAGE(C9:E9)</f>
        <v>193.57599999999999</v>
      </c>
      <c r="H9" s="51"/>
      <c r="I9" s="25"/>
    </row>
    <row r="10" spans="1:9" ht="11.25" customHeight="1" x14ac:dyDescent="0.2">
      <c r="A10" s="12" t="s">
        <v>71</v>
      </c>
      <c r="B10" s="34"/>
      <c r="C10" s="55"/>
      <c r="D10" s="55"/>
      <c r="E10" s="55"/>
      <c r="F10" s="55"/>
      <c r="G10" s="54"/>
      <c r="H10" s="54"/>
      <c r="I10" s="25"/>
    </row>
    <row r="11" spans="1:9" ht="11.25" customHeight="1" x14ac:dyDescent="0.2">
      <c r="A11" s="13" t="s">
        <v>164</v>
      </c>
      <c r="B11" s="33"/>
      <c r="C11" s="52">
        <v>101.086</v>
      </c>
      <c r="D11" s="52"/>
      <c r="E11" s="52">
        <v>98.057000000000002</v>
      </c>
      <c r="F11" s="52"/>
      <c r="G11" s="51">
        <f>AVERAGE(C11:E11)</f>
        <v>99.5715</v>
      </c>
      <c r="H11" s="51"/>
      <c r="I11" s="25"/>
    </row>
    <row r="12" spans="1:9" ht="11.25" customHeight="1" x14ac:dyDescent="0.2">
      <c r="A12" s="13" t="s">
        <v>165</v>
      </c>
      <c r="B12" s="29"/>
      <c r="C12" s="52">
        <v>102.705</v>
      </c>
      <c r="D12" s="53"/>
      <c r="E12" s="52">
        <v>98.8</v>
      </c>
      <c r="F12" s="53"/>
      <c r="G12" s="51">
        <f>AVERAGE(C12:E12)</f>
        <v>100.7525</v>
      </c>
      <c r="H12" s="51"/>
      <c r="I12" s="25"/>
    </row>
    <row r="13" spans="1:9" ht="11.25" customHeight="1" x14ac:dyDescent="0.2">
      <c r="A13" s="11" t="s">
        <v>34</v>
      </c>
      <c r="B13" s="32"/>
      <c r="C13" s="56"/>
      <c r="D13" s="56"/>
      <c r="E13" s="56"/>
      <c r="F13" s="56"/>
      <c r="G13" s="54"/>
      <c r="H13" s="54"/>
      <c r="I13" s="25"/>
    </row>
    <row r="14" spans="1:9" ht="12.6" customHeight="1" x14ac:dyDescent="0.2">
      <c r="A14" s="12" t="s">
        <v>108</v>
      </c>
      <c r="B14" s="33"/>
      <c r="C14" s="52">
        <v>90</v>
      </c>
      <c r="D14" s="57"/>
      <c r="E14" s="52">
        <v>83</v>
      </c>
      <c r="F14" s="57"/>
      <c r="G14" s="51">
        <f>AVERAGE(C14:E14)</f>
        <v>86.5</v>
      </c>
      <c r="H14" s="51"/>
      <c r="I14" s="25"/>
    </row>
    <row r="15" spans="1:9" ht="12.6" customHeight="1" x14ac:dyDescent="0.2">
      <c r="A15" s="12" t="s">
        <v>109</v>
      </c>
      <c r="B15" s="29"/>
      <c r="C15" s="52">
        <v>1100</v>
      </c>
      <c r="D15" s="58"/>
      <c r="E15" s="52">
        <v>990</v>
      </c>
      <c r="F15" s="58"/>
      <c r="G15" s="51">
        <f>AVERAGE(C15:E15)</f>
        <v>1045</v>
      </c>
      <c r="H15" s="51"/>
      <c r="I15" s="25"/>
    </row>
    <row r="16" spans="1:9" ht="12.6" customHeight="1" x14ac:dyDescent="0.2">
      <c r="A16" s="12" t="s">
        <v>113</v>
      </c>
      <c r="B16" s="34"/>
      <c r="C16" s="52">
        <v>54</v>
      </c>
      <c r="D16" s="58"/>
      <c r="E16" s="52">
        <v>49.5</v>
      </c>
      <c r="F16" s="58"/>
      <c r="G16" s="51">
        <f>AVERAGE(C16:E16)</f>
        <v>51.75</v>
      </c>
      <c r="H16" s="51"/>
      <c r="I16" s="25"/>
    </row>
    <row r="17" spans="1:9" ht="12.6" customHeight="1" x14ac:dyDescent="0.2">
      <c r="A17" s="11" t="s">
        <v>166</v>
      </c>
      <c r="B17" s="35"/>
      <c r="C17" s="59"/>
      <c r="D17" s="59"/>
      <c r="E17" s="59"/>
      <c r="F17" s="59"/>
      <c r="G17" s="54"/>
      <c r="H17" s="54"/>
      <c r="I17" s="25"/>
    </row>
    <row r="18" spans="1:9" ht="11.25" customHeight="1" x14ac:dyDescent="0.2">
      <c r="A18" s="12" t="s">
        <v>57</v>
      </c>
      <c r="B18" s="33"/>
      <c r="C18" s="52">
        <v>11.933999999999999</v>
      </c>
      <c r="D18" s="57"/>
      <c r="E18" s="52">
        <v>11.733000000000001</v>
      </c>
      <c r="F18" s="57"/>
      <c r="G18" s="51">
        <f>AVERAGE(C18:E18)</f>
        <v>11.833500000000001</v>
      </c>
      <c r="H18" s="51"/>
      <c r="I18" s="25"/>
    </row>
    <row r="19" spans="1:9" ht="11.25" customHeight="1" x14ac:dyDescent="0.2">
      <c r="A19" s="12" t="s">
        <v>167</v>
      </c>
      <c r="B19" s="29"/>
      <c r="C19" s="52">
        <v>10.423999999999999</v>
      </c>
      <c r="D19" s="58"/>
      <c r="E19" s="52">
        <v>10.292</v>
      </c>
      <c r="F19" s="58"/>
      <c r="G19" s="51">
        <f>AVERAGE(C19:E19)</f>
        <v>10.358000000000001</v>
      </c>
      <c r="H19" s="51"/>
      <c r="I19" s="25"/>
    </row>
    <row r="20" spans="1:9" ht="12.6" customHeight="1" x14ac:dyDescent="0.2">
      <c r="A20" s="11" t="s">
        <v>180</v>
      </c>
      <c r="B20" s="33"/>
      <c r="C20" s="52">
        <v>17728.63</v>
      </c>
      <c r="D20" s="52"/>
      <c r="E20" s="52">
        <v>13702.17</v>
      </c>
      <c r="F20" s="52"/>
      <c r="G20" s="51">
        <f>AVERAGE(C20:E20)</f>
        <v>15715.400000000001</v>
      </c>
      <c r="H20" s="93" t="s">
        <v>173</v>
      </c>
      <c r="I20" s="25"/>
    </row>
    <row r="21" spans="1:9" ht="12" customHeight="1" x14ac:dyDescent="0.2">
      <c r="A21" s="11" t="s">
        <v>168</v>
      </c>
      <c r="B21" s="29"/>
      <c r="C21" s="59"/>
      <c r="D21" s="59"/>
      <c r="E21" s="59"/>
      <c r="F21" s="59"/>
      <c r="G21" s="54"/>
      <c r="H21" s="54"/>
      <c r="I21" s="25"/>
    </row>
    <row r="22" spans="1:9" ht="11.25" customHeight="1" x14ac:dyDescent="0.2">
      <c r="A22" s="12" t="s">
        <v>169</v>
      </c>
      <c r="B22" s="36"/>
      <c r="C22" s="52">
        <v>109</v>
      </c>
      <c r="D22" s="52"/>
      <c r="E22" s="52">
        <v>97</v>
      </c>
      <c r="F22" s="52"/>
      <c r="G22" s="51">
        <f>AVERAGE(C22:E22)</f>
        <v>103</v>
      </c>
      <c r="H22" s="51"/>
      <c r="I22" s="25"/>
    </row>
    <row r="23" spans="1:9" ht="11.25" customHeight="1" x14ac:dyDescent="0.2">
      <c r="A23" s="12" t="s">
        <v>170</v>
      </c>
      <c r="B23" s="29"/>
      <c r="C23" s="52">
        <v>100</v>
      </c>
      <c r="D23" s="53"/>
      <c r="E23" s="52">
        <v>88.5</v>
      </c>
      <c r="F23" s="53"/>
      <c r="G23" s="51">
        <f>AVERAGE(C23:E23)</f>
        <v>94.25</v>
      </c>
      <c r="H23" s="51"/>
      <c r="I23" s="25"/>
    </row>
    <row r="24" spans="1:9" ht="12.6" customHeight="1" x14ac:dyDescent="0.2">
      <c r="A24" s="11" t="s">
        <v>176</v>
      </c>
      <c r="B24" s="29"/>
      <c r="C24" s="52">
        <v>3.25</v>
      </c>
      <c r="D24" s="53"/>
      <c r="E24" s="52">
        <v>2.75</v>
      </c>
      <c r="F24" s="53"/>
      <c r="G24" s="51">
        <f>AVERAGE(C24:E24)</f>
        <v>3</v>
      </c>
      <c r="H24" s="51"/>
      <c r="I24" s="25"/>
    </row>
    <row r="25" spans="1:9" ht="12.6" customHeight="1" x14ac:dyDescent="0.2">
      <c r="A25" s="11" t="s">
        <v>183</v>
      </c>
      <c r="B25" s="29"/>
      <c r="C25" s="52">
        <v>65</v>
      </c>
      <c r="D25" s="53"/>
      <c r="E25" s="52">
        <v>41</v>
      </c>
      <c r="F25" s="53"/>
      <c r="G25" s="51">
        <f>AVERAGE(C25:E25)</f>
        <v>53</v>
      </c>
      <c r="H25" s="93" t="s">
        <v>173</v>
      </c>
      <c r="I25" s="25"/>
    </row>
    <row r="26" spans="1:9" ht="12.6" customHeight="1" x14ac:dyDescent="0.2">
      <c r="A26" s="11" t="s">
        <v>112</v>
      </c>
      <c r="B26" s="29"/>
      <c r="C26" s="52">
        <v>13.669</v>
      </c>
      <c r="D26" s="53"/>
      <c r="E26" s="52">
        <v>13.192</v>
      </c>
      <c r="F26" s="53"/>
      <c r="G26" s="51">
        <f>AVERAGE(C26:E26)</f>
        <v>13.4305</v>
      </c>
      <c r="H26" s="51"/>
      <c r="I26" s="25"/>
    </row>
    <row r="27" spans="1:9" ht="11.25" customHeight="1" x14ac:dyDescent="0.2">
      <c r="A27" s="200" t="s">
        <v>190</v>
      </c>
      <c r="B27" s="200"/>
      <c r="C27" s="200"/>
      <c r="D27" s="200"/>
      <c r="E27" s="200"/>
      <c r="F27" s="200"/>
      <c r="G27" s="200"/>
      <c r="H27" s="200"/>
    </row>
    <row r="28" spans="1:9" ht="11.25" customHeight="1" x14ac:dyDescent="0.2">
      <c r="A28" s="200" t="s">
        <v>110</v>
      </c>
      <c r="B28" s="200"/>
      <c r="C28" s="200"/>
      <c r="D28" s="200"/>
      <c r="E28" s="200"/>
      <c r="F28" s="200"/>
      <c r="G28" s="200"/>
      <c r="H28" s="200"/>
    </row>
    <row r="29" spans="1:9" ht="11.25" customHeight="1" x14ac:dyDescent="0.2">
      <c r="A29" s="200" t="s">
        <v>111</v>
      </c>
      <c r="B29" s="200"/>
      <c r="C29" s="200"/>
      <c r="D29" s="200"/>
      <c r="E29" s="200"/>
      <c r="F29" s="200"/>
      <c r="G29" s="200"/>
      <c r="H29" s="200"/>
    </row>
    <row r="30" spans="1:9" ht="11.25" customHeight="1" x14ac:dyDescent="0.2">
      <c r="A30" s="200" t="s">
        <v>189</v>
      </c>
      <c r="B30" s="200"/>
      <c r="C30" s="200"/>
      <c r="D30" s="200"/>
      <c r="E30" s="200"/>
      <c r="F30" s="200"/>
      <c r="G30" s="200"/>
      <c r="H30" s="200"/>
    </row>
    <row r="31" spans="1:9" ht="11.25" customHeight="1" x14ac:dyDescent="0.2">
      <c r="A31" s="200" t="s">
        <v>171</v>
      </c>
      <c r="B31" s="200"/>
      <c r="C31" s="200"/>
      <c r="D31" s="200"/>
      <c r="E31" s="200"/>
      <c r="F31" s="200"/>
      <c r="G31" s="200"/>
      <c r="H31" s="200"/>
    </row>
    <row r="32" spans="1:9" ht="11.25" customHeight="1" x14ac:dyDescent="0.2">
      <c r="A32" s="200" t="s">
        <v>174</v>
      </c>
      <c r="B32" s="200"/>
      <c r="C32" s="200"/>
      <c r="D32" s="200"/>
      <c r="E32" s="200"/>
      <c r="F32" s="200"/>
      <c r="G32" s="200"/>
      <c r="H32" s="200"/>
    </row>
    <row r="33" spans="1:8" ht="11.25" customHeight="1" x14ac:dyDescent="0.2">
      <c r="A33" s="200" t="s">
        <v>188</v>
      </c>
      <c r="B33" s="202"/>
      <c r="C33" s="202"/>
      <c r="D33" s="202"/>
      <c r="E33" s="202"/>
      <c r="F33" s="202"/>
      <c r="G33" s="202"/>
      <c r="H33" s="202"/>
    </row>
    <row r="34" spans="1:8" ht="11.25" customHeight="1" x14ac:dyDescent="0.2">
      <c r="A34" s="201"/>
      <c r="B34" s="201"/>
      <c r="C34" s="201"/>
      <c r="D34" s="201"/>
      <c r="E34" s="201"/>
      <c r="F34" s="201"/>
      <c r="G34" s="201"/>
      <c r="H34" s="201"/>
    </row>
    <row r="35" spans="1:8" ht="11.25" customHeight="1" x14ac:dyDescent="0.2">
      <c r="A35" s="201" t="s">
        <v>175</v>
      </c>
      <c r="B35" s="201"/>
      <c r="C35" s="201"/>
      <c r="D35" s="201"/>
      <c r="E35" s="201"/>
      <c r="F35" s="201"/>
      <c r="G35" s="201"/>
      <c r="H35" s="201"/>
    </row>
  </sheetData>
  <mergeCells count="12">
    <mergeCell ref="A34:H34"/>
    <mergeCell ref="A3:H3"/>
    <mergeCell ref="A31:H31"/>
    <mergeCell ref="A32:H32"/>
    <mergeCell ref="A35:H35"/>
    <mergeCell ref="A33:H33"/>
    <mergeCell ref="A1:H1"/>
    <mergeCell ref="A2:H2"/>
    <mergeCell ref="A27:H27"/>
    <mergeCell ref="A28:H28"/>
    <mergeCell ref="A29:H29"/>
    <mergeCell ref="A30:H30"/>
  </mergeCells>
  <phoneticPr fontId="0" type="noConversion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selection sqref="A1:M1"/>
    </sheetView>
  </sheetViews>
  <sheetFormatPr defaultRowHeight="12" customHeight="1" x14ac:dyDescent="0.2"/>
  <cols>
    <col min="1" max="1" width="45.83203125" style="2" customWidth="1"/>
    <col min="2" max="2" width="1.83203125" style="2" customWidth="1"/>
    <col min="3" max="3" width="11" style="2" customWidth="1"/>
    <col min="4" max="4" width="1" style="2" customWidth="1"/>
    <col min="5" max="5" width="14.6640625" style="2" customWidth="1"/>
    <col min="6" max="6" width="1.83203125" style="2" customWidth="1"/>
    <col min="7" max="7" width="10.1640625" style="2" bestFit="1" customWidth="1"/>
    <col min="8" max="8" width="1.83203125" style="2" customWidth="1"/>
    <col min="9" max="9" width="11" style="2" customWidth="1"/>
    <col min="10" max="10" width="1" style="2" customWidth="1"/>
    <col min="11" max="11" width="14.6640625" style="2" customWidth="1"/>
    <col min="12" max="12" width="1.83203125" style="2" customWidth="1"/>
    <col min="13" max="13" width="10.1640625" style="2" bestFit="1" customWidth="1"/>
    <col min="14" max="16384" width="9.33203125" style="2"/>
  </cols>
  <sheetData>
    <row r="1" spans="1:15" ht="11.25" customHeight="1" x14ac:dyDescent="0.2">
      <c r="A1" s="183" t="s">
        <v>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2" spans="1:15" s="3" customFormat="1" ht="11.25" customHeight="1" x14ac:dyDescent="0.2">
      <c r="A2" s="183" t="s">
        <v>181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74"/>
      <c r="O2" s="74"/>
    </row>
    <row r="3" spans="1:15" ht="11.25" customHeight="1" x14ac:dyDescent="0.2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74"/>
      <c r="O3" s="74"/>
    </row>
    <row r="4" spans="1:15" ht="11.25" customHeight="1" x14ac:dyDescent="0.2">
      <c r="A4" s="4"/>
      <c r="B4" s="4"/>
      <c r="C4" s="203" t="s">
        <v>35</v>
      </c>
      <c r="D4" s="203"/>
      <c r="E4" s="203"/>
      <c r="F4" s="203"/>
      <c r="G4" s="203"/>
      <c r="H4" s="4"/>
      <c r="I4" s="203" t="s">
        <v>36</v>
      </c>
      <c r="J4" s="203"/>
      <c r="K4" s="203"/>
      <c r="L4" s="203"/>
      <c r="M4" s="203"/>
    </row>
    <row r="5" spans="1:15" ht="11.25" customHeight="1" x14ac:dyDescent="0.2">
      <c r="A5" s="1"/>
      <c r="B5" s="5"/>
      <c r="C5" s="6" t="s">
        <v>65</v>
      </c>
      <c r="D5" s="7"/>
      <c r="E5" s="6" t="s">
        <v>66</v>
      </c>
      <c r="F5" s="7"/>
      <c r="G5" s="6" t="s">
        <v>37</v>
      </c>
      <c r="H5" s="6"/>
      <c r="I5" s="6" t="s">
        <v>65</v>
      </c>
      <c r="J5" s="7"/>
      <c r="K5" s="6" t="s">
        <v>66</v>
      </c>
      <c r="L5" s="7"/>
      <c r="M5" s="6" t="s">
        <v>37</v>
      </c>
    </row>
    <row r="6" spans="1:15" ht="11.25" customHeight="1" x14ac:dyDescent="0.2">
      <c r="A6" s="98" t="s">
        <v>1</v>
      </c>
      <c r="B6" s="8"/>
      <c r="C6" s="9" t="s">
        <v>67</v>
      </c>
      <c r="D6" s="10"/>
      <c r="E6" s="9" t="s">
        <v>67</v>
      </c>
      <c r="F6" s="10"/>
      <c r="G6" s="9" t="s">
        <v>38</v>
      </c>
      <c r="H6" s="9"/>
      <c r="I6" s="9" t="s">
        <v>67</v>
      </c>
      <c r="J6" s="10"/>
      <c r="K6" s="9" t="s">
        <v>67</v>
      </c>
      <c r="L6" s="10"/>
      <c r="M6" s="9" t="s">
        <v>38</v>
      </c>
    </row>
    <row r="7" spans="1:15" ht="11.25" customHeight="1" x14ac:dyDescent="0.2">
      <c r="A7" s="11" t="s">
        <v>39</v>
      </c>
      <c r="B7" s="5"/>
      <c r="C7" s="60"/>
      <c r="D7" s="60"/>
      <c r="E7" s="60"/>
      <c r="F7" s="60"/>
      <c r="G7" s="60"/>
      <c r="H7" s="60"/>
      <c r="I7" s="38"/>
      <c r="J7" s="38"/>
      <c r="K7" s="38"/>
      <c r="L7" s="38"/>
      <c r="M7" s="38"/>
    </row>
    <row r="8" spans="1:15" ht="11.25" customHeight="1" x14ac:dyDescent="0.2">
      <c r="A8" s="12" t="s">
        <v>40</v>
      </c>
      <c r="B8" s="5"/>
      <c r="C8" s="60"/>
      <c r="D8" s="60"/>
      <c r="E8" s="60"/>
      <c r="F8" s="38"/>
      <c r="G8" s="38"/>
      <c r="H8" s="38"/>
      <c r="I8" s="38"/>
      <c r="J8" s="38"/>
      <c r="K8" s="38"/>
      <c r="L8" s="38"/>
      <c r="M8" s="38"/>
    </row>
    <row r="9" spans="1:15" ht="11.25" customHeight="1" x14ac:dyDescent="0.2">
      <c r="A9" s="13" t="s">
        <v>41</v>
      </c>
      <c r="B9" s="5"/>
      <c r="C9" s="61">
        <v>416000</v>
      </c>
      <c r="D9" s="61"/>
      <c r="E9" s="61">
        <v>227000</v>
      </c>
      <c r="F9" s="61"/>
      <c r="G9" s="62">
        <v>417000</v>
      </c>
      <c r="H9" s="61"/>
      <c r="I9" s="61">
        <v>4460</v>
      </c>
      <c r="J9" s="61"/>
      <c r="K9" s="61">
        <v>2320</v>
      </c>
      <c r="L9" s="61"/>
      <c r="M9" s="62">
        <v>6580</v>
      </c>
    </row>
    <row r="10" spans="1:15" ht="11.25" customHeight="1" x14ac:dyDescent="0.2">
      <c r="A10" s="13" t="s">
        <v>42</v>
      </c>
      <c r="B10" s="5"/>
      <c r="C10" s="63" t="s">
        <v>94</v>
      </c>
      <c r="D10" s="61"/>
      <c r="E10" s="63" t="s">
        <v>94</v>
      </c>
      <c r="F10" s="61"/>
      <c r="G10" s="63" t="s">
        <v>94</v>
      </c>
      <c r="H10" s="61"/>
      <c r="I10" s="61">
        <v>379</v>
      </c>
      <c r="J10" s="61"/>
      <c r="K10" s="61">
        <v>169</v>
      </c>
      <c r="L10" s="61"/>
      <c r="M10" s="61">
        <v>698</v>
      </c>
    </row>
    <row r="11" spans="1:15" ht="11.25" customHeight="1" x14ac:dyDescent="0.2">
      <c r="A11" s="13" t="s">
        <v>116</v>
      </c>
      <c r="B11" s="5"/>
      <c r="C11" s="63">
        <v>370</v>
      </c>
      <c r="D11" s="61"/>
      <c r="E11" s="63">
        <v>210</v>
      </c>
      <c r="F11" s="61"/>
      <c r="G11" s="63">
        <v>238</v>
      </c>
      <c r="H11" s="61"/>
      <c r="I11" s="63" t="s">
        <v>94</v>
      </c>
      <c r="J11" s="61"/>
      <c r="K11" s="63" t="s">
        <v>94</v>
      </c>
      <c r="L11" s="61"/>
      <c r="M11" s="63" t="s">
        <v>94</v>
      </c>
    </row>
    <row r="12" spans="1:15" ht="11.25" customHeight="1" x14ac:dyDescent="0.2">
      <c r="A12" s="13" t="s">
        <v>43</v>
      </c>
      <c r="B12" s="5"/>
      <c r="C12" s="61">
        <v>13800</v>
      </c>
      <c r="D12" s="61"/>
      <c r="E12" s="61">
        <v>9410</v>
      </c>
      <c r="F12" s="61"/>
      <c r="G12" s="61">
        <v>33100</v>
      </c>
      <c r="H12" s="61"/>
      <c r="I12" s="63" t="s">
        <v>94</v>
      </c>
      <c r="J12" s="61"/>
      <c r="K12" s="63" t="s">
        <v>94</v>
      </c>
      <c r="L12" s="61"/>
      <c r="M12" s="63" t="s">
        <v>94</v>
      </c>
    </row>
    <row r="13" spans="1:15" ht="11.25" customHeight="1" x14ac:dyDescent="0.2">
      <c r="A13" s="13" t="s">
        <v>44</v>
      </c>
      <c r="B13" s="5"/>
      <c r="C13" s="61">
        <v>36500</v>
      </c>
      <c r="D13" s="61"/>
      <c r="E13" s="61">
        <v>24800</v>
      </c>
      <c r="F13" s="61"/>
      <c r="G13" s="61">
        <v>113000</v>
      </c>
      <c r="H13" s="61"/>
      <c r="I13" s="63" t="s">
        <v>94</v>
      </c>
      <c r="J13" s="61"/>
      <c r="K13" s="63" t="s">
        <v>94</v>
      </c>
      <c r="L13" s="61"/>
      <c r="M13" s="63" t="s">
        <v>94</v>
      </c>
    </row>
    <row r="14" spans="1:15" ht="11.25" customHeight="1" x14ac:dyDescent="0.2">
      <c r="A14" s="12" t="s">
        <v>45</v>
      </c>
      <c r="B14" s="5"/>
      <c r="C14" s="61">
        <v>12000</v>
      </c>
      <c r="D14" s="61"/>
      <c r="E14" s="61">
        <v>4230</v>
      </c>
      <c r="F14" s="61"/>
      <c r="G14" s="61">
        <v>16200</v>
      </c>
      <c r="H14" s="64"/>
      <c r="I14" s="61">
        <v>16</v>
      </c>
      <c r="J14" s="61"/>
      <c r="K14" s="61">
        <v>6</v>
      </c>
      <c r="L14" s="61"/>
      <c r="M14" s="61">
        <v>23</v>
      </c>
    </row>
    <row r="15" spans="1:15" ht="11.25" customHeight="1" x14ac:dyDescent="0.2">
      <c r="A15" s="13" t="s">
        <v>155</v>
      </c>
      <c r="B15" s="5"/>
      <c r="C15" s="65">
        <v>478000</v>
      </c>
      <c r="D15" s="66"/>
      <c r="E15" s="65">
        <v>266000</v>
      </c>
      <c r="F15" s="66"/>
      <c r="G15" s="65">
        <v>580000</v>
      </c>
      <c r="H15" s="66"/>
      <c r="I15" s="65">
        <v>4850</v>
      </c>
      <c r="J15" s="66"/>
      <c r="K15" s="65">
        <v>2500</v>
      </c>
      <c r="L15" s="66"/>
      <c r="M15" s="65">
        <v>7300</v>
      </c>
    </row>
    <row r="16" spans="1:15" ht="11.25" customHeight="1" x14ac:dyDescent="0.2">
      <c r="A16" s="11" t="s">
        <v>46</v>
      </c>
      <c r="B16" s="5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 ht="11.25" customHeight="1" x14ac:dyDescent="0.2">
      <c r="A17" s="12" t="s">
        <v>47</v>
      </c>
      <c r="B17" s="5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11.25" customHeight="1" x14ac:dyDescent="0.2">
      <c r="A18" s="13" t="s">
        <v>41</v>
      </c>
      <c r="B18" s="5"/>
      <c r="C18" s="61">
        <v>259000</v>
      </c>
      <c r="D18" s="61"/>
      <c r="E18" s="63">
        <v>198000</v>
      </c>
      <c r="F18" s="61"/>
      <c r="G18" s="63">
        <v>247000</v>
      </c>
      <c r="H18" s="61"/>
      <c r="I18" s="63" t="s">
        <v>94</v>
      </c>
      <c r="J18" s="61"/>
      <c r="K18" s="63" t="s">
        <v>94</v>
      </c>
      <c r="L18" s="61"/>
      <c r="M18" s="63" t="s">
        <v>94</v>
      </c>
    </row>
    <row r="19" spans="1:13" ht="11.25" customHeight="1" x14ac:dyDescent="0.2">
      <c r="A19" s="13" t="s">
        <v>48</v>
      </c>
      <c r="B19" s="5"/>
      <c r="C19" s="63">
        <v>18</v>
      </c>
      <c r="D19" s="61"/>
      <c r="E19" s="67">
        <v>14</v>
      </c>
      <c r="F19" s="61"/>
      <c r="G19" s="67">
        <v>40</v>
      </c>
      <c r="H19" s="61"/>
      <c r="I19" s="63" t="s">
        <v>94</v>
      </c>
      <c r="J19" s="61"/>
      <c r="K19" s="63" t="s">
        <v>94</v>
      </c>
      <c r="L19" s="61"/>
      <c r="M19" s="63" t="s">
        <v>94</v>
      </c>
    </row>
    <row r="20" spans="1:13" ht="11.25" customHeight="1" x14ac:dyDescent="0.2">
      <c r="A20" s="13" t="s">
        <v>49</v>
      </c>
      <c r="B20" s="5"/>
      <c r="C20" s="67">
        <v>42300</v>
      </c>
      <c r="D20" s="61"/>
      <c r="E20" s="63">
        <v>33900</v>
      </c>
      <c r="F20" s="61"/>
      <c r="G20" s="63">
        <v>56900</v>
      </c>
      <c r="H20" s="61"/>
      <c r="I20" s="63" t="s">
        <v>94</v>
      </c>
      <c r="J20" s="61"/>
      <c r="K20" s="63" t="s">
        <v>94</v>
      </c>
      <c r="L20" s="61"/>
      <c r="M20" s="63" t="s">
        <v>94</v>
      </c>
    </row>
    <row r="21" spans="1:13" ht="11.25" customHeight="1" x14ac:dyDescent="0.2">
      <c r="A21" s="13" t="s">
        <v>50</v>
      </c>
      <c r="B21" s="5"/>
      <c r="C21" s="63">
        <v>29100</v>
      </c>
      <c r="D21" s="61"/>
      <c r="E21" s="63">
        <v>24800</v>
      </c>
      <c r="F21" s="61"/>
      <c r="G21" s="63">
        <v>51500</v>
      </c>
      <c r="H21" s="61"/>
      <c r="I21" s="63" t="s">
        <v>94</v>
      </c>
      <c r="J21" s="61"/>
      <c r="K21" s="63" t="s">
        <v>94</v>
      </c>
      <c r="L21" s="61"/>
      <c r="M21" s="63" t="s">
        <v>94</v>
      </c>
    </row>
    <row r="22" spans="1:13" ht="11.25" customHeight="1" x14ac:dyDescent="0.2">
      <c r="A22" s="12" t="s">
        <v>51</v>
      </c>
      <c r="B22" s="5"/>
      <c r="C22" s="63" t="s">
        <v>94</v>
      </c>
      <c r="D22" s="61"/>
      <c r="E22" s="63" t="s">
        <v>94</v>
      </c>
      <c r="F22" s="61"/>
      <c r="G22" s="63" t="s">
        <v>94</v>
      </c>
      <c r="H22" s="61"/>
      <c r="I22" s="63">
        <v>1970</v>
      </c>
      <c r="J22" s="61"/>
      <c r="K22" s="63" t="s">
        <v>94</v>
      </c>
      <c r="L22" s="61"/>
      <c r="M22" s="63">
        <v>3300</v>
      </c>
    </row>
    <row r="23" spans="1:13" ht="11.25" customHeight="1" x14ac:dyDescent="0.2">
      <c r="A23" s="12" t="s">
        <v>52</v>
      </c>
      <c r="B23" s="5"/>
      <c r="C23" s="63">
        <v>329000</v>
      </c>
      <c r="D23" s="68"/>
      <c r="E23" s="63">
        <v>223000</v>
      </c>
      <c r="F23" s="68"/>
      <c r="G23" s="63">
        <v>339000</v>
      </c>
      <c r="H23" s="68"/>
      <c r="I23" s="63">
        <v>5890</v>
      </c>
      <c r="J23" s="68"/>
      <c r="K23" s="50" t="s">
        <v>94</v>
      </c>
      <c r="L23" s="64"/>
      <c r="M23" s="63">
        <v>6500</v>
      </c>
    </row>
    <row r="24" spans="1:13" ht="11.25" customHeight="1" x14ac:dyDescent="0.2">
      <c r="A24" s="13" t="s">
        <v>321</v>
      </c>
      <c r="B24" s="5"/>
      <c r="C24" s="65">
        <v>659000</v>
      </c>
      <c r="D24" s="69"/>
      <c r="E24" s="65">
        <v>479000</v>
      </c>
      <c r="F24" s="69"/>
      <c r="G24" s="65">
        <v>694000</v>
      </c>
      <c r="H24" s="69"/>
      <c r="I24" s="65">
        <v>7860</v>
      </c>
      <c r="J24" s="69"/>
      <c r="K24" s="65" t="s">
        <v>94</v>
      </c>
      <c r="L24" s="69"/>
      <c r="M24" s="65">
        <v>9800</v>
      </c>
    </row>
    <row r="25" spans="1:13" ht="11.25" customHeight="1" x14ac:dyDescent="0.2">
      <c r="A25" s="11" t="s">
        <v>53</v>
      </c>
      <c r="B25" s="5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13" ht="11.25" customHeight="1" x14ac:dyDescent="0.2">
      <c r="A26" s="12" t="s">
        <v>54</v>
      </c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1.25" customHeight="1" x14ac:dyDescent="0.2">
      <c r="A27" s="13" t="s">
        <v>69</v>
      </c>
      <c r="B27" s="5"/>
      <c r="C27" s="63" t="s">
        <v>94</v>
      </c>
      <c r="D27" s="61"/>
      <c r="E27" s="63" t="s">
        <v>94</v>
      </c>
      <c r="F27" s="61"/>
      <c r="G27" s="63" t="s">
        <v>94</v>
      </c>
      <c r="H27" s="61"/>
      <c r="I27" s="63">
        <v>10800</v>
      </c>
      <c r="J27" s="61"/>
      <c r="K27" s="63">
        <v>6820</v>
      </c>
      <c r="L27" s="61"/>
      <c r="M27" s="63">
        <v>18100</v>
      </c>
    </row>
    <row r="28" spans="1:13" ht="11.25" customHeight="1" x14ac:dyDescent="0.2">
      <c r="A28" s="99" t="s">
        <v>135</v>
      </c>
      <c r="B28" s="5"/>
      <c r="C28" s="63">
        <v>4400</v>
      </c>
      <c r="D28" s="61"/>
      <c r="E28" s="63">
        <v>3270</v>
      </c>
      <c r="F28" s="61"/>
      <c r="G28" s="63">
        <v>6400</v>
      </c>
      <c r="H28" s="61"/>
      <c r="I28" s="63" t="s">
        <v>94</v>
      </c>
      <c r="J28" s="61"/>
      <c r="K28" s="63" t="s">
        <v>94</v>
      </c>
      <c r="L28" s="61"/>
      <c r="M28" s="63" t="s">
        <v>94</v>
      </c>
    </row>
    <row r="29" spans="1:13" ht="11.25" customHeight="1" x14ac:dyDescent="0.2">
      <c r="A29" s="12" t="s">
        <v>55</v>
      </c>
      <c r="B29" s="5"/>
      <c r="C29" s="63">
        <v>19000</v>
      </c>
      <c r="D29" s="61"/>
      <c r="E29" s="63">
        <v>8620</v>
      </c>
      <c r="F29" s="61"/>
      <c r="G29" s="63">
        <v>35200</v>
      </c>
      <c r="H29" s="61"/>
      <c r="I29" s="63" t="s">
        <v>94</v>
      </c>
      <c r="J29" s="61"/>
      <c r="K29" s="63" t="s">
        <v>94</v>
      </c>
      <c r="L29" s="61"/>
      <c r="M29" s="63" t="s">
        <v>94</v>
      </c>
    </row>
    <row r="30" spans="1:13" ht="12.6" customHeight="1" x14ac:dyDescent="0.2">
      <c r="A30" s="12" t="s">
        <v>100</v>
      </c>
      <c r="B30" s="5"/>
      <c r="C30" s="63">
        <v>230000</v>
      </c>
      <c r="D30" s="61"/>
      <c r="E30" s="63">
        <v>147000</v>
      </c>
      <c r="F30" s="61"/>
      <c r="G30" s="63">
        <v>302000</v>
      </c>
      <c r="H30" s="61"/>
      <c r="I30" s="63">
        <v>6500</v>
      </c>
      <c r="J30" s="61"/>
      <c r="K30" s="63">
        <v>2930</v>
      </c>
      <c r="L30" s="61"/>
      <c r="M30" s="63">
        <v>13700</v>
      </c>
    </row>
    <row r="31" spans="1:13" ht="11.25" customHeight="1" x14ac:dyDescent="0.2">
      <c r="A31" s="13" t="s">
        <v>156</v>
      </c>
      <c r="B31" s="5"/>
      <c r="C31" s="70">
        <v>254000</v>
      </c>
      <c r="D31" s="66"/>
      <c r="E31" s="70">
        <v>159000</v>
      </c>
      <c r="F31" s="66"/>
      <c r="G31" s="70">
        <v>343000</v>
      </c>
      <c r="H31" s="66"/>
      <c r="I31" s="70">
        <v>17300</v>
      </c>
      <c r="J31" s="66"/>
      <c r="K31" s="70">
        <v>9750</v>
      </c>
      <c r="L31" s="66"/>
      <c r="M31" s="70">
        <v>31800</v>
      </c>
    </row>
    <row r="32" spans="1:13" ht="11.25" customHeight="1" x14ac:dyDescent="0.2">
      <c r="A32" s="11" t="s">
        <v>56</v>
      </c>
      <c r="B32" s="5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</row>
    <row r="33" spans="1:13" ht="11.25" customHeight="1" x14ac:dyDescent="0.2">
      <c r="A33" s="12" t="s">
        <v>125</v>
      </c>
      <c r="B33" s="5"/>
      <c r="C33" s="61">
        <v>1390</v>
      </c>
      <c r="D33" s="61">
        <v>48</v>
      </c>
      <c r="E33" s="63" t="s">
        <v>94</v>
      </c>
      <c r="F33" s="61"/>
      <c r="G33" s="61">
        <v>12100</v>
      </c>
      <c r="H33" s="61"/>
      <c r="I33" s="63" t="s">
        <v>94</v>
      </c>
      <c r="J33" s="61"/>
      <c r="K33" s="63" t="s">
        <v>94</v>
      </c>
      <c r="L33" s="61"/>
      <c r="M33" s="63" t="s">
        <v>94</v>
      </c>
    </row>
    <row r="34" spans="1:13" ht="11.25" customHeight="1" x14ac:dyDescent="0.2">
      <c r="A34" s="12" t="s">
        <v>57</v>
      </c>
      <c r="B34" s="5"/>
      <c r="C34" s="63">
        <v>6120</v>
      </c>
      <c r="D34" s="61"/>
      <c r="E34" s="63">
        <v>4090</v>
      </c>
      <c r="F34" s="61"/>
      <c r="G34" s="63">
        <v>108000</v>
      </c>
      <c r="H34" s="61"/>
      <c r="I34" s="63">
        <v>1240</v>
      </c>
      <c r="J34" s="61"/>
      <c r="K34" s="63">
        <v>862</v>
      </c>
      <c r="L34" s="61"/>
      <c r="M34" s="63">
        <v>22900</v>
      </c>
    </row>
    <row r="35" spans="1:13" ht="11.25" customHeight="1" x14ac:dyDescent="0.2">
      <c r="A35" s="12" t="s">
        <v>58</v>
      </c>
      <c r="B35" s="5"/>
      <c r="C35" s="63">
        <v>50300</v>
      </c>
      <c r="D35" s="61"/>
      <c r="E35" s="63">
        <v>13700</v>
      </c>
      <c r="F35" s="61"/>
      <c r="G35" s="63">
        <v>212000</v>
      </c>
      <c r="H35" s="61"/>
      <c r="I35" s="63">
        <v>541</v>
      </c>
      <c r="J35" s="61"/>
      <c r="K35" s="63">
        <v>479</v>
      </c>
      <c r="L35" s="61"/>
      <c r="M35" s="63">
        <v>8040</v>
      </c>
    </row>
    <row r="36" spans="1:13" ht="11.25" customHeight="1" x14ac:dyDescent="0.2">
      <c r="A36" s="12" t="s">
        <v>70</v>
      </c>
      <c r="B36" s="5"/>
      <c r="C36" s="61">
        <v>9450</v>
      </c>
      <c r="D36" s="61"/>
      <c r="E36" s="63" t="s">
        <v>94</v>
      </c>
      <c r="F36" s="61"/>
      <c r="G36" s="61">
        <v>267000</v>
      </c>
      <c r="H36" s="61"/>
      <c r="I36" s="61">
        <v>290</v>
      </c>
      <c r="J36" s="61"/>
      <c r="K36" s="63" t="s">
        <v>94</v>
      </c>
      <c r="L36" s="61"/>
      <c r="M36" s="61">
        <v>3240</v>
      </c>
    </row>
    <row r="37" spans="1:13" ht="11.25" customHeight="1" x14ac:dyDescent="0.2">
      <c r="A37" s="100" t="s">
        <v>59</v>
      </c>
      <c r="B37" s="5"/>
      <c r="C37" s="61">
        <v>8740</v>
      </c>
      <c r="D37" s="61"/>
      <c r="E37" s="63" t="s">
        <v>94</v>
      </c>
      <c r="F37" s="61"/>
      <c r="G37" s="61">
        <v>4580</v>
      </c>
      <c r="H37" s="61"/>
      <c r="I37" s="61">
        <v>619</v>
      </c>
      <c r="J37" s="61"/>
      <c r="K37" s="63" t="s">
        <v>94</v>
      </c>
      <c r="L37" s="61"/>
      <c r="M37" s="61">
        <v>1310</v>
      </c>
    </row>
    <row r="38" spans="1:13" ht="11.25" customHeight="1" x14ac:dyDescent="0.2">
      <c r="A38" s="12" t="s">
        <v>60</v>
      </c>
      <c r="B38" s="5"/>
      <c r="C38" s="61">
        <v>1680</v>
      </c>
      <c r="D38" s="61"/>
      <c r="E38" s="63" t="s">
        <v>94</v>
      </c>
      <c r="F38" s="61"/>
      <c r="G38" s="61">
        <v>7260</v>
      </c>
      <c r="H38" s="61"/>
      <c r="I38" s="61">
        <v>4110</v>
      </c>
      <c r="J38" s="61"/>
      <c r="K38" s="63" t="s">
        <v>94</v>
      </c>
      <c r="L38" s="61"/>
      <c r="M38" s="61">
        <v>17100</v>
      </c>
    </row>
    <row r="39" spans="1:13" ht="11.25" customHeight="1" x14ac:dyDescent="0.2">
      <c r="A39" s="12" t="s">
        <v>61</v>
      </c>
      <c r="B39" s="5"/>
      <c r="C39" s="63">
        <v>613</v>
      </c>
      <c r="D39" s="61"/>
      <c r="E39" s="63">
        <v>470</v>
      </c>
      <c r="F39" s="61"/>
      <c r="G39" s="63">
        <v>19200</v>
      </c>
      <c r="H39" s="61"/>
      <c r="I39" s="63">
        <v>80</v>
      </c>
      <c r="J39" s="61"/>
      <c r="K39" s="63">
        <v>31</v>
      </c>
      <c r="L39" s="61"/>
      <c r="M39" s="61">
        <v>774</v>
      </c>
    </row>
    <row r="40" spans="1:13" ht="11.25" customHeight="1" x14ac:dyDescent="0.2">
      <c r="A40" s="12" t="s">
        <v>62</v>
      </c>
      <c r="B40" s="5"/>
      <c r="C40" s="63">
        <v>4910</v>
      </c>
      <c r="D40" s="61"/>
      <c r="E40" s="61">
        <v>3710</v>
      </c>
      <c r="F40" s="61"/>
      <c r="G40" s="63">
        <v>89800</v>
      </c>
      <c r="H40" s="61"/>
      <c r="I40" s="63">
        <v>395</v>
      </c>
      <c r="J40" s="61"/>
      <c r="K40" s="61">
        <v>299</v>
      </c>
      <c r="L40" s="61"/>
      <c r="M40" s="61">
        <v>8790</v>
      </c>
    </row>
    <row r="41" spans="1:13" ht="11.25" customHeight="1" x14ac:dyDescent="0.2">
      <c r="A41" s="12" t="s">
        <v>63</v>
      </c>
      <c r="B41" s="5"/>
      <c r="C41" s="67">
        <v>4</v>
      </c>
      <c r="D41" s="61"/>
      <c r="E41" s="63" t="s">
        <v>94</v>
      </c>
      <c r="F41" s="61"/>
      <c r="G41" s="67">
        <v>44</v>
      </c>
      <c r="H41" s="61"/>
      <c r="I41" s="61">
        <v>1980</v>
      </c>
      <c r="J41" s="61"/>
      <c r="K41" s="63" t="s">
        <v>94</v>
      </c>
      <c r="L41" s="61"/>
      <c r="M41" s="61">
        <v>5000</v>
      </c>
    </row>
    <row r="42" spans="1:13" ht="11.25" customHeight="1" x14ac:dyDescent="0.2">
      <c r="A42" s="12" t="s">
        <v>64</v>
      </c>
      <c r="B42" s="5"/>
      <c r="C42" s="64">
        <v>8600</v>
      </c>
      <c r="D42" s="64"/>
      <c r="E42" s="63" t="s">
        <v>94</v>
      </c>
      <c r="F42" s="64"/>
      <c r="G42" s="64">
        <v>30600</v>
      </c>
      <c r="H42" s="64"/>
      <c r="I42" s="64">
        <v>2120</v>
      </c>
      <c r="J42" s="64"/>
      <c r="K42" s="63" t="s">
        <v>94</v>
      </c>
      <c r="L42" s="64"/>
      <c r="M42" s="64">
        <v>5730</v>
      </c>
    </row>
    <row r="43" spans="1:13" ht="11.25" customHeight="1" x14ac:dyDescent="0.2">
      <c r="A43" s="13" t="s">
        <v>157</v>
      </c>
      <c r="B43" s="5"/>
      <c r="C43" s="95">
        <v>91800</v>
      </c>
      <c r="D43" s="96"/>
      <c r="E43" s="95">
        <v>21900</v>
      </c>
      <c r="F43" s="96"/>
      <c r="G43" s="95">
        <v>750000</v>
      </c>
      <c r="H43" s="96"/>
      <c r="I43" s="95">
        <v>11400</v>
      </c>
      <c r="J43" s="96"/>
      <c r="K43" s="95">
        <v>1670</v>
      </c>
      <c r="L43" s="96"/>
      <c r="M43" s="95">
        <v>72900</v>
      </c>
    </row>
    <row r="44" spans="1:13" ht="11.25" customHeight="1" x14ac:dyDescent="0.2">
      <c r="A44" s="12" t="s">
        <v>191</v>
      </c>
      <c r="B44" s="92"/>
      <c r="C44" s="101">
        <v>1480000</v>
      </c>
      <c r="D44" s="102"/>
      <c r="E44" s="101">
        <v>926000</v>
      </c>
      <c r="F44" s="102"/>
      <c r="G44" s="101">
        <v>2370000</v>
      </c>
      <c r="H44" s="102"/>
      <c r="I44" s="101">
        <v>41400</v>
      </c>
      <c r="J44" s="102"/>
      <c r="K44" s="101">
        <v>13900</v>
      </c>
      <c r="L44" s="102"/>
      <c r="M44" s="101">
        <v>122000</v>
      </c>
    </row>
    <row r="45" spans="1:13" ht="11.25" customHeight="1" x14ac:dyDescent="0.2">
      <c r="A45" s="185" t="s">
        <v>95</v>
      </c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</row>
    <row r="46" spans="1:13" ht="11.25" customHeight="1" x14ac:dyDescent="0.2">
      <c r="A46" s="192" t="s">
        <v>101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</row>
    <row r="47" spans="1:13" ht="11.25" customHeight="1" x14ac:dyDescent="0.2">
      <c r="A47" s="192" t="s">
        <v>102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</row>
    <row r="48" spans="1:13" ht="11.25" customHeight="1" x14ac:dyDescent="0.2">
      <c r="A48" s="192" t="s">
        <v>103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</row>
    <row r="49" spans="1:13" ht="11.25" customHeight="1" x14ac:dyDescent="0.2">
      <c r="A49" s="194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</row>
    <row r="50" spans="1:13" ht="11.25" customHeight="1" x14ac:dyDescent="0.2">
      <c r="A50" s="194" t="s">
        <v>72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</row>
  </sheetData>
  <mergeCells count="11">
    <mergeCell ref="A3:M3"/>
    <mergeCell ref="A50:M50"/>
    <mergeCell ref="C4:G4"/>
    <mergeCell ref="I4:M4"/>
    <mergeCell ref="A2:M2"/>
    <mergeCell ref="A1:M1"/>
    <mergeCell ref="A45:M45"/>
    <mergeCell ref="A46:M46"/>
    <mergeCell ref="A47:M47"/>
    <mergeCell ref="A48:M48"/>
    <mergeCell ref="A49:M49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"/>
  <sheetViews>
    <sheetView zoomScaleNormal="100" workbookViewId="0">
      <selection sqref="A1:L1"/>
    </sheetView>
  </sheetViews>
  <sheetFormatPr defaultRowHeight="11.25" x14ac:dyDescent="0.2"/>
  <cols>
    <col min="1" max="1" width="54" style="2" customWidth="1"/>
    <col min="2" max="2" width="2" style="2" customWidth="1"/>
    <col min="3" max="3" width="10.5" style="118" customWidth="1"/>
    <col min="4" max="4" width="3.1640625" style="161" customWidth="1"/>
    <col min="5" max="5" width="10.6640625" style="118" customWidth="1"/>
    <col min="6" max="6" width="3.1640625" style="161" customWidth="1"/>
    <col min="7" max="7" width="11.1640625" style="118" customWidth="1"/>
    <col min="8" max="8" width="3.1640625" style="161" customWidth="1"/>
    <col min="9" max="9" width="11.5" style="118" customWidth="1"/>
    <col min="10" max="10" width="3.1640625" style="161" customWidth="1"/>
    <col min="11" max="11" width="12" style="118" customWidth="1"/>
    <col min="12" max="12" width="3.33203125" style="161" customWidth="1"/>
    <col min="13" max="16384" width="9.33203125" style="117"/>
  </cols>
  <sheetData>
    <row r="1" spans="1:12" s="164" customFormat="1" ht="11.25" customHeight="1" x14ac:dyDescent="0.2">
      <c r="A1" s="207" t="s">
        <v>192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s="164" customFormat="1" ht="11.25" customHeight="1" x14ac:dyDescent="0.2">
      <c r="A2" s="207" t="s">
        <v>193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s="164" customFormat="1" ht="11.25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</row>
    <row r="4" spans="1:12" s="164" customFormat="1" ht="11.25" customHeight="1" x14ac:dyDescent="0.2">
      <c r="A4" s="207" t="s">
        <v>194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s="164" customFormat="1" ht="11.25" customHeight="1" x14ac:dyDescent="0.2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164" customFormat="1" ht="12.6" customHeight="1" x14ac:dyDescent="0.2">
      <c r="A6" s="119" t="s">
        <v>195</v>
      </c>
      <c r="B6" s="120"/>
      <c r="C6" s="121" t="s">
        <v>196</v>
      </c>
      <c r="D6" s="122"/>
      <c r="E6" s="121" t="s">
        <v>197</v>
      </c>
      <c r="F6" s="123"/>
      <c r="G6" s="121" t="s">
        <v>198</v>
      </c>
      <c r="H6" s="123"/>
      <c r="I6" s="121" t="s">
        <v>199</v>
      </c>
      <c r="J6" s="123"/>
      <c r="K6" s="121" t="s">
        <v>200</v>
      </c>
      <c r="L6" s="123"/>
    </row>
    <row r="7" spans="1:12" s="164" customFormat="1" ht="11.25" customHeight="1" x14ac:dyDescent="0.2">
      <c r="A7" s="120" t="s">
        <v>201</v>
      </c>
      <c r="B7" s="124"/>
      <c r="C7" s="125">
        <v>7556</v>
      </c>
      <c r="D7" s="126"/>
      <c r="E7" s="125">
        <v>23233</v>
      </c>
      <c r="F7" s="126"/>
      <c r="G7" s="125">
        <v>28694</v>
      </c>
      <c r="H7" s="126"/>
      <c r="I7" s="125">
        <v>24018</v>
      </c>
      <c r="J7" s="126" t="s">
        <v>127</v>
      </c>
      <c r="K7" s="125">
        <v>24692</v>
      </c>
      <c r="L7" s="126" t="s">
        <v>202</v>
      </c>
    </row>
    <row r="8" spans="1:12" s="164" customFormat="1" ht="12.6" customHeight="1" x14ac:dyDescent="0.2">
      <c r="A8" s="120" t="s">
        <v>203</v>
      </c>
      <c r="B8" s="127"/>
      <c r="C8" s="128"/>
      <c r="D8" s="129"/>
      <c r="E8" s="128"/>
      <c r="F8" s="129"/>
      <c r="G8" s="128"/>
      <c r="H8" s="129"/>
      <c r="I8" s="128"/>
      <c r="J8" s="129"/>
      <c r="K8" s="128"/>
      <c r="L8" s="129"/>
    </row>
    <row r="9" spans="1:12" s="164" customFormat="1" ht="11.25" customHeight="1" x14ac:dyDescent="0.2">
      <c r="A9" s="130" t="s">
        <v>204</v>
      </c>
      <c r="B9" s="127"/>
      <c r="C9" s="131">
        <v>11300</v>
      </c>
      <c r="D9" s="132"/>
      <c r="E9" s="131">
        <v>11000</v>
      </c>
      <c r="F9" s="132"/>
      <c r="G9" s="131">
        <v>11000</v>
      </c>
      <c r="H9" s="132"/>
      <c r="I9" s="131">
        <v>11000</v>
      </c>
      <c r="J9" s="132"/>
      <c r="K9" s="131">
        <v>11000</v>
      </c>
      <c r="L9" s="132"/>
    </row>
    <row r="10" spans="1:12" s="164" customFormat="1" ht="12.6" customHeight="1" x14ac:dyDescent="0.2">
      <c r="A10" s="130" t="s">
        <v>205</v>
      </c>
      <c r="B10" s="127"/>
      <c r="C10" s="133">
        <v>6644</v>
      </c>
      <c r="D10" s="134" t="s">
        <v>202</v>
      </c>
      <c r="E10" s="133">
        <v>10900</v>
      </c>
      <c r="F10" s="134" t="s">
        <v>202</v>
      </c>
      <c r="G10" s="133">
        <v>11000</v>
      </c>
      <c r="H10" s="134"/>
      <c r="I10" s="133">
        <v>11000</v>
      </c>
      <c r="J10" s="134"/>
      <c r="K10" s="133">
        <v>11000</v>
      </c>
      <c r="L10" s="134"/>
    </row>
    <row r="11" spans="1:12" s="164" customFormat="1" ht="11.25" customHeight="1" x14ac:dyDescent="0.2">
      <c r="A11" s="135" t="s">
        <v>206</v>
      </c>
      <c r="B11" s="127"/>
      <c r="C11" s="125">
        <v>17900</v>
      </c>
      <c r="D11" s="126"/>
      <c r="E11" s="125">
        <v>21900</v>
      </c>
      <c r="F11" s="126"/>
      <c r="G11" s="125">
        <v>22000</v>
      </c>
      <c r="H11" s="126"/>
      <c r="I11" s="125">
        <v>22000</v>
      </c>
      <c r="J11" s="126"/>
      <c r="K11" s="125">
        <v>22000</v>
      </c>
      <c r="L11" s="126"/>
    </row>
    <row r="12" spans="1:12" s="164" customFormat="1" ht="11.25" customHeight="1" x14ac:dyDescent="0.2">
      <c r="A12" s="120" t="s">
        <v>207</v>
      </c>
      <c r="B12" s="127"/>
      <c r="C12" s="136">
        <v>5144</v>
      </c>
      <c r="D12" s="137"/>
      <c r="E12" s="136">
        <v>5126</v>
      </c>
      <c r="F12" s="137"/>
      <c r="G12" s="136">
        <v>5525</v>
      </c>
      <c r="H12" s="137"/>
      <c r="I12" s="136">
        <v>5836</v>
      </c>
      <c r="J12" s="137" t="s">
        <v>127</v>
      </c>
      <c r="K12" s="136">
        <v>6619</v>
      </c>
      <c r="L12" s="137" t="s">
        <v>202</v>
      </c>
    </row>
    <row r="13" spans="1:12" s="164" customFormat="1" ht="12.6" customHeight="1" x14ac:dyDescent="0.2">
      <c r="A13" s="120" t="s">
        <v>208</v>
      </c>
      <c r="B13" s="127"/>
      <c r="C13" s="138"/>
      <c r="D13" s="139"/>
      <c r="E13" s="138"/>
      <c r="F13" s="139"/>
      <c r="G13" s="138"/>
      <c r="H13" s="139"/>
      <c r="I13" s="138"/>
      <c r="J13" s="139"/>
      <c r="K13" s="138"/>
      <c r="L13" s="139"/>
    </row>
    <row r="14" spans="1:12" s="164" customFormat="1" ht="11.25" customHeight="1" x14ac:dyDescent="0.2">
      <c r="A14" s="130" t="s">
        <v>209</v>
      </c>
      <c r="B14" s="127"/>
      <c r="C14" s="138">
        <v>87000</v>
      </c>
      <c r="D14" s="139"/>
      <c r="E14" s="138">
        <v>138000</v>
      </c>
      <c r="F14" s="132" t="s">
        <v>127</v>
      </c>
      <c r="G14" s="138">
        <v>146000</v>
      </c>
      <c r="H14" s="139"/>
      <c r="I14" s="138">
        <v>102000</v>
      </c>
      <c r="J14" s="132"/>
      <c r="K14" s="138">
        <v>230000</v>
      </c>
      <c r="L14" s="139"/>
    </row>
    <row r="15" spans="1:12" s="164" customFormat="1" ht="11.25" customHeight="1" x14ac:dyDescent="0.2">
      <c r="A15" s="130" t="s">
        <v>52</v>
      </c>
      <c r="B15" s="127"/>
      <c r="C15" s="138">
        <v>74000</v>
      </c>
      <c r="D15" s="139"/>
      <c r="E15" s="138">
        <v>131000</v>
      </c>
      <c r="F15" s="139"/>
      <c r="G15" s="138">
        <v>130000</v>
      </c>
      <c r="H15" s="139"/>
      <c r="I15" s="138">
        <v>96000</v>
      </c>
      <c r="J15" s="139"/>
      <c r="K15" s="138">
        <v>200000</v>
      </c>
      <c r="L15" s="139"/>
    </row>
    <row r="16" spans="1:12" s="164" customFormat="1" ht="11.25" customHeight="1" x14ac:dyDescent="0.2">
      <c r="A16" s="135" t="s">
        <v>206</v>
      </c>
      <c r="B16" s="140"/>
      <c r="C16" s="141">
        <v>161000</v>
      </c>
      <c r="D16" s="142" t="s">
        <v>127</v>
      </c>
      <c r="E16" s="141">
        <v>269000</v>
      </c>
      <c r="F16" s="142" t="s">
        <v>127</v>
      </c>
      <c r="G16" s="141">
        <v>276000</v>
      </c>
      <c r="H16" s="142" t="s">
        <v>127</v>
      </c>
      <c r="I16" s="141">
        <v>198000</v>
      </c>
      <c r="J16" s="142" t="s">
        <v>127</v>
      </c>
      <c r="K16" s="141">
        <v>430000</v>
      </c>
      <c r="L16" s="142"/>
    </row>
    <row r="17" spans="1:12" s="164" customFormat="1" ht="11.25" customHeight="1" x14ac:dyDescent="0.2">
      <c r="A17" s="120" t="s">
        <v>210</v>
      </c>
      <c r="B17" s="127"/>
      <c r="C17" s="138"/>
      <c r="D17" s="139"/>
      <c r="E17" s="138"/>
      <c r="F17" s="139"/>
      <c r="G17" s="138"/>
      <c r="H17" s="139"/>
      <c r="I17" s="138"/>
      <c r="J17" s="139"/>
      <c r="K17" s="138"/>
      <c r="L17" s="139"/>
    </row>
    <row r="18" spans="1:12" s="164" customFormat="1" ht="12.6" customHeight="1" x14ac:dyDescent="0.2">
      <c r="A18" s="130" t="s">
        <v>211</v>
      </c>
      <c r="B18" s="127"/>
      <c r="C18" s="131">
        <v>1750</v>
      </c>
      <c r="D18" s="132"/>
      <c r="E18" s="131">
        <v>1500</v>
      </c>
      <c r="F18" s="132"/>
      <c r="G18" s="131">
        <v>1750</v>
      </c>
      <c r="H18" s="132"/>
      <c r="I18" s="131">
        <v>2000</v>
      </c>
      <c r="J18" s="139"/>
      <c r="K18" s="131">
        <v>2000</v>
      </c>
      <c r="L18" s="139"/>
    </row>
    <row r="19" spans="1:12" s="164" customFormat="1" ht="11.25" customHeight="1" x14ac:dyDescent="0.2">
      <c r="A19" s="130" t="s">
        <v>212</v>
      </c>
      <c r="B19" s="127"/>
      <c r="C19" s="133">
        <v>586250</v>
      </c>
      <c r="D19" s="134"/>
      <c r="E19" s="133">
        <v>635500</v>
      </c>
      <c r="F19" s="134"/>
      <c r="G19" s="133">
        <v>648250</v>
      </c>
      <c r="H19" s="134"/>
      <c r="I19" s="133">
        <v>648000</v>
      </c>
      <c r="J19" s="134" t="s">
        <v>127</v>
      </c>
      <c r="K19" s="133">
        <v>648000</v>
      </c>
      <c r="L19" s="134"/>
    </row>
    <row r="20" spans="1:12" s="164" customFormat="1" ht="12" customHeight="1" x14ac:dyDescent="0.2">
      <c r="A20" s="135" t="s">
        <v>213</v>
      </c>
      <c r="B20" s="127"/>
      <c r="C20" s="141">
        <v>588000</v>
      </c>
      <c r="D20" s="142"/>
      <c r="E20" s="141">
        <v>637000</v>
      </c>
      <c r="F20" s="142"/>
      <c r="G20" s="141">
        <v>650000</v>
      </c>
      <c r="H20" s="142"/>
      <c r="I20" s="141">
        <v>650000</v>
      </c>
      <c r="J20" s="142" t="s">
        <v>127</v>
      </c>
      <c r="K20" s="141">
        <v>650000</v>
      </c>
      <c r="L20" s="142"/>
    </row>
    <row r="21" spans="1:12" s="164" customFormat="1" ht="11.25" customHeight="1" x14ac:dyDescent="0.2">
      <c r="A21" s="120" t="s">
        <v>214</v>
      </c>
      <c r="B21" s="127"/>
      <c r="C21" s="138"/>
      <c r="D21" s="132"/>
      <c r="E21" s="138"/>
      <c r="F21" s="132"/>
      <c r="G21" s="138"/>
      <c r="H21" s="132"/>
      <c r="I21" s="138"/>
      <c r="J21" s="132"/>
      <c r="K21" s="138"/>
      <c r="L21" s="132"/>
    </row>
    <row r="22" spans="1:12" s="164" customFormat="1" ht="12.6" customHeight="1" x14ac:dyDescent="0.2">
      <c r="A22" s="130" t="s">
        <v>215</v>
      </c>
      <c r="B22" s="127"/>
      <c r="C22" s="138">
        <v>5700</v>
      </c>
      <c r="D22" s="132"/>
      <c r="E22" s="138">
        <v>5600</v>
      </c>
      <c r="F22" s="132"/>
      <c r="G22" s="138">
        <v>35300</v>
      </c>
      <c r="H22" s="143"/>
      <c r="I22" s="138">
        <v>35000</v>
      </c>
      <c r="J22" s="143" t="s">
        <v>127</v>
      </c>
      <c r="K22" s="138">
        <v>35000</v>
      </c>
      <c r="L22" s="143"/>
    </row>
    <row r="23" spans="1:12" s="164" customFormat="1" ht="11.25" customHeight="1" x14ac:dyDescent="0.2">
      <c r="A23" s="130" t="s">
        <v>204</v>
      </c>
      <c r="B23" s="127"/>
      <c r="C23" s="144">
        <v>6500</v>
      </c>
      <c r="D23" s="134"/>
      <c r="E23" s="144">
        <v>3700</v>
      </c>
      <c r="F23" s="134"/>
      <c r="G23" s="144">
        <v>3000</v>
      </c>
      <c r="H23" s="134"/>
      <c r="I23" s="144">
        <v>3000</v>
      </c>
      <c r="J23" s="134" t="s">
        <v>216</v>
      </c>
      <c r="K23" s="144">
        <v>3000</v>
      </c>
      <c r="L23" s="134"/>
    </row>
    <row r="24" spans="1:12" s="164" customFormat="1" ht="11.25" customHeight="1" x14ac:dyDescent="0.2">
      <c r="A24" s="135" t="s">
        <v>206</v>
      </c>
      <c r="B24" s="127"/>
      <c r="C24" s="125">
        <v>12200</v>
      </c>
      <c r="D24" s="126"/>
      <c r="E24" s="125">
        <v>9300</v>
      </c>
      <c r="F24" s="126"/>
      <c r="G24" s="125">
        <v>38300</v>
      </c>
      <c r="H24" s="126"/>
      <c r="I24" s="125">
        <v>38000</v>
      </c>
      <c r="J24" s="126" t="s">
        <v>217</v>
      </c>
      <c r="K24" s="125">
        <v>38000</v>
      </c>
      <c r="L24" s="126"/>
    </row>
    <row r="25" spans="1:12" s="164" customFormat="1" ht="11.25" customHeight="1" x14ac:dyDescent="0.2">
      <c r="A25" s="120" t="s">
        <v>218</v>
      </c>
      <c r="B25" s="127"/>
      <c r="C25" s="138">
        <v>90798</v>
      </c>
      <c r="D25" s="132"/>
      <c r="E25" s="138">
        <v>97528</v>
      </c>
      <c r="F25" s="132"/>
      <c r="G25" s="138">
        <v>79804</v>
      </c>
      <c r="H25" s="132" t="s">
        <v>127</v>
      </c>
      <c r="I25" s="138">
        <v>82091</v>
      </c>
      <c r="J25" s="132" t="s">
        <v>127</v>
      </c>
      <c r="K25" s="138">
        <v>82978</v>
      </c>
      <c r="L25" s="132" t="s">
        <v>202</v>
      </c>
    </row>
    <row r="26" spans="1:12" s="164" customFormat="1" ht="12.6" customHeight="1" x14ac:dyDescent="0.2">
      <c r="A26" s="124" t="s">
        <v>219</v>
      </c>
      <c r="B26" s="127"/>
      <c r="C26" s="136">
        <v>470</v>
      </c>
      <c r="D26" s="145"/>
      <c r="E26" s="146">
        <v>870</v>
      </c>
      <c r="F26" s="145"/>
      <c r="G26" s="146">
        <v>1800</v>
      </c>
      <c r="H26" s="145"/>
      <c r="I26" s="146" t="s">
        <v>121</v>
      </c>
      <c r="J26" s="137"/>
      <c r="K26" s="146" t="s">
        <v>121</v>
      </c>
      <c r="L26" s="145"/>
    </row>
    <row r="27" spans="1:12" s="164" customFormat="1" ht="12.6" customHeight="1" x14ac:dyDescent="0.2">
      <c r="A27" s="120" t="s">
        <v>220</v>
      </c>
      <c r="B27" s="127"/>
      <c r="C27" s="138"/>
      <c r="D27" s="139"/>
      <c r="E27" s="138"/>
      <c r="F27" s="139"/>
      <c r="G27" s="138"/>
      <c r="H27" s="139"/>
      <c r="I27" s="138"/>
      <c r="J27" s="139"/>
      <c r="K27" s="138"/>
      <c r="L27" s="139"/>
    </row>
    <row r="28" spans="1:12" s="164" customFormat="1" ht="12" customHeight="1" x14ac:dyDescent="0.2">
      <c r="A28" s="130" t="s">
        <v>221</v>
      </c>
      <c r="B28" s="127"/>
      <c r="C28" s="138">
        <v>131048</v>
      </c>
      <c r="D28" s="132"/>
      <c r="E28" s="138">
        <v>277114</v>
      </c>
      <c r="F28" s="132"/>
      <c r="G28" s="138">
        <v>145122</v>
      </c>
      <c r="H28" s="132"/>
      <c r="I28" s="138">
        <v>165532</v>
      </c>
      <c r="J28" s="132" t="s">
        <v>127</v>
      </c>
      <c r="K28" s="138">
        <v>164500</v>
      </c>
      <c r="L28" s="132" t="s">
        <v>202</v>
      </c>
    </row>
    <row r="29" spans="1:12" s="164" customFormat="1" ht="11.25" customHeight="1" x14ac:dyDescent="0.2">
      <c r="A29" s="130" t="s">
        <v>222</v>
      </c>
      <c r="B29" s="127"/>
      <c r="C29" s="138">
        <v>11506</v>
      </c>
      <c r="D29" s="132" t="s">
        <v>127</v>
      </c>
      <c r="E29" s="138">
        <v>16020</v>
      </c>
      <c r="F29" s="132" t="s">
        <v>127</v>
      </c>
      <c r="G29" s="138">
        <v>8378</v>
      </c>
      <c r="H29" s="132" t="s">
        <v>127</v>
      </c>
      <c r="I29" s="138">
        <v>9556</v>
      </c>
      <c r="J29" s="132" t="s">
        <v>127</v>
      </c>
      <c r="K29" s="138">
        <v>10200</v>
      </c>
      <c r="L29" s="132" t="s">
        <v>202</v>
      </c>
    </row>
    <row r="30" spans="1:12" s="164" customFormat="1" ht="12.6" customHeight="1" x14ac:dyDescent="0.2">
      <c r="A30" s="130" t="s">
        <v>215</v>
      </c>
      <c r="B30" s="127"/>
      <c r="C30" s="138">
        <v>154000</v>
      </c>
      <c r="D30" s="132" t="s">
        <v>127</v>
      </c>
      <c r="E30" s="138">
        <v>305808</v>
      </c>
      <c r="F30" s="132" t="s">
        <v>127</v>
      </c>
      <c r="G30" s="138">
        <v>295923</v>
      </c>
      <c r="H30" s="132" t="s">
        <v>127</v>
      </c>
      <c r="I30" s="138">
        <v>334926</v>
      </c>
      <c r="J30" s="132" t="s">
        <v>127</v>
      </c>
      <c r="K30" s="138">
        <v>330100</v>
      </c>
      <c r="L30" s="132" t="s">
        <v>202</v>
      </c>
    </row>
    <row r="31" spans="1:12" s="164" customFormat="1" ht="11.25" customHeight="1" x14ac:dyDescent="0.2">
      <c r="A31" s="130" t="s">
        <v>58</v>
      </c>
      <c r="B31" s="127"/>
      <c r="C31" s="138">
        <v>37708</v>
      </c>
      <c r="D31" s="132"/>
      <c r="E31" s="138">
        <v>33860</v>
      </c>
      <c r="F31" s="132"/>
      <c r="G31" s="138">
        <v>67000</v>
      </c>
      <c r="H31" s="132"/>
      <c r="I31" s="138">
        <v>135400</v>
      </c>
      <c r="J31" s="132"/>
      <c r="K31" s="138">
        <v>149000</v>
      </c>
      <c r="L31" s="132" t="s">
        <v>202</v>
      </c>
    </row>
    <row r="32" spans="1:12" s="164" customFormat="1" ht="11.25" customHeight="1" x14ac:dyDescent="0.2">
      <c r="A32" s="130" t="s">
        <v>223</v>
      </c>
      <c r="B32" s="127"/>
      <c r="C32" s="138">
        <v>34746</v>
      </c>
      <c r="D32" s="132" t="s">
        <v>127</v>
      </c>
      <c r="E32" s="138">
        <v>52588</v>
      </c>
      <c r="F32" s="132" t="s">
        <v>127</v>
      </c>
      <c r="G32" s="138">
        <v>81350</v>
      </c>
      <c r="H32" s="132"/>
      <c r="I32" s="138">
        <v>76609</v>
      </c>
      <c r="J32" s="132" t="s">
        <v>127</v>
      </c>
      <c r="K32" s="138">
        <v>70538</v>
      </c>
      <c r="L32" s="132" t="s">
        <v>202</v>
      </c>
    </row>
    <row r="33" spans="1:12" s="164" customFormat="1" ht="12" customHeight="1" x14ac:dyDescent="0.2">
      <c r="A33" s="130" t="s">
        <v>224</v>
      </c>
      <c r="B33" s="127"/>
      <c r="C33" s="138">
        <v>145000</v>
      </c>
      <c r="D33" s="132"/>
      <c r="E33" s="138">
        <v>145000</v>
      </c>
      <c r="F33" s="132"/>
      <c r="G33" s="138">
        <v>145000</v>
      </c>
      <c r="H33" s="132"/>
      <c r="I33" s="138">
        <v>145000</v>
      </c>
      <c r="J33" s="132"/>
      <c r="K33" s="138">
        <v>147000</v>
      </c>
      <c r="L33" s="132"/>
    </row>
    <row r="34" spans="1:12" s="164" customFormat="1" ht="12" customHeight="1" x14ac:dyDescent="0.2">
      <c r="A34" s="130" t="s">
        <v>225</v>
      </c>
      <c r="B34" s="127"/>
      <c r="C34" s="131">
        <v>482</v>
      </c>
      <c r="D34" s="132"/>
      <c r="E34" s="131">
        <v>806</v>
      </c>
      <c r="F34" s="132"/>
      <c r="G34" s="131">
        <v>59</v>
      </c>
      <c r="H34" s="132"/>
      <c r="I34" s="131">
        <v>105</v>
      </c>
      <c r="J34" s="132"/>
      <c r="K34" s="131">
        <v>105</v>
      </c>
      <c r="L34" s="132"/>
    </row>
    <row r="35" spans="1:12" s="164" customFormat="1" ht="12.6" customHeight="1" x14ac:dyDescent="0.2">
      <c r="A35" s="130" t="s">
        <v>205</v>
      </c>
      <c r="B35" s="127"/>
      <c r="C35" s="138">
        <v>178600</v>
      </c>
      <c r="D35" s="132" t="s">
        <v>127</v>
      </c>
      <c r="E35" s="138">
        <v>179000</v>
      </c>
      <c r="F35" s="132" t="s">
        <v>127</v>
      </c>
      <c r="G35" s="138">
        <v>179000</v>
      </c>
      <c r="H35" s="132" t="s">
        <v>127</v>
      </c>
      <c r="I35" s="138">
        <v>179000</v>
      </c>
      <c r="J35" s="132" t="s">
        <v>127</v>
      </c>
      <c r="K35" s="138">
        <v>179000</v>
      </c>
      <c r="L35" s="132"/>
    </row>
    <row r="36" spans="1:12" s="164" customFormat="1" ht="11.25" customHeight="1" x14ac:dyDescent="0.2">
      <c r="A36" s="130" t="s">
        <v>212</v>
      </c>
      <c r="B36" s="127"/>
      <c r="C36" s="133">
        <v>25865</v>
      </c>
      <c r="D36" s="134" t="s">
        <v>127</v>
      </c>
      <c r="E36" s="133">
        <v>32897</v>
      </c>
      <c r="F36" s="134" t="s">
        <v>127</v>
      </c>
      <c r="G36" s="133">
        <v>34462</v>
      </c>
      <c r="H36" s="134" t="s">
        <v>127</v>
      </c>
      <c r="I36" s="133">
        <v>33449</v>
      </c>
      <c r="J36" s="134" t="s">
        <v>127</v>
      </c>
      <c r="K36" s="133">
        <v>33500</v>
      </c>
      <c r="L36" s="134"/>
    </row>
    <row r="37" spans="1:12" s="164" customFormat="1" ht="12" customHeight="1" x14ac:dyDescent="0.2">
      <c r="A37" s="135" t="s">
        <v>213</v>
      </c>
      <c r="B37" s="127"/>
      <c r="C37" s="125">
        <v>719000</v>
      </c>
      <c r="D37" s="132" t="s">
        <v>127</v>
      </c>
      <c r="E37" s="125">
        <v>1040000</v>
      </c>
      <c r="F37" s="126" t="s">
        <v>127</v>
      </c>
      <c r="G37" s="125">
        <v>956000</v>
      </c>
      <c r="H37" s="126" t="s">
        <v>127</v>
      </c>
      <c r="I37" s="125">
        <v>1080000</v>
      </c>
      <c r="J37" s="126" t="s">
        <v>127</v>
      </c>
      <c r="K37" s="125">
        <v>1080000</v>
      </c>
      <c r="L37" s="126"/>
    </row>
    <row r="38" spans="1:12" s="164" customFormat="1" ht="11.25" customHeight="1" x14ac:dyDescent="0.2">
      <c r="A38" s="120" t="s">
        <v>226</v>
      </c>
      <c r="B38" s="127"/>
      <c r="C38" s="138">
        <v>3000</v>
      </c>
      <c r="D38" s="132"/>
      <c r="E38" s="131" t="s">
        <v>121</v>
      </c>
      <c r="F38" s="132"/>
      <c r="G38" s="131" t="s">
        <v>121</v>
      </c>
      <c r="H38" s="132"/>
      <c r="I38" s="131" t="s">
        <v>121</v>
      </c>
      <c r="J38" s="132"/>
      <c r="K38" s="131" t="s">
        <v>121</v>
      </c>
      <c r="L38" s="132"/>
    </row>
    <row r="39" spans="1:12" s="164" customFormat="1" ht="11.25" customHeight="1" x14ac:dyDescent="0.2">
      <c r="A39" s="120" t="s">
        <v>227</v>
      </c>
      <c r="B39" s="127"/>
      <c r="C39" s="146" t="s">
        <v>121</v>
      </c>
      <c r="D39" s="137"/>
      <c r="E39" s="146" t="s">
        <v>121</v>
      </c>
      <c r="F39" s="137"/>
      <c r="G39" s="146" t="s">
        <v>121</v>
      </c>
      <c r="H39" s="137"/>
      <c r="I39" s="146" t="s">
        <v>121</v>
      </c>
      <c r="J39" s="137"/>
      <c r="K39" s="146">
        <v>27000</v>
      </c>
      <c r="L39" s="137" t="s">
        <v>202</v>
      </c>
    </row>
    <row r="40" spans="1:12" s="164" customFormat="1" ht="11.25" customHeight="1" x14ac:dyDescent="0.2">
      <c r="A40" s="120" t="s">
        <v>228</v>
      </c>
      <c r="B40" s="127"/>
      <c r="C40" s="138"/>
      <c r="D40" s="139"/>
      <c r="E40" s="138"/>
      <c r="F40" s="139"/>
      <c r="G40" s="138"/>
      <c r="H40" s="139"/>
      <c r="I40" s="138"/>
      <c r="J40" s="139"/>
      <c r="K40" s="138"/>
      <c r="L40" s="139"/>
    </row>
    <row r="41" spans="1:12" s="164" customFormat="1" ht="11.25" customHeight="1" x14ac:dyDescent="0.2">
      <c r="A41" s="130" t="s">
        <v>223</v>
      </c>
      <c r="B41" s="127"/>
      <c r="C41" s="138">
        <v>6560.6060606060601</v>
      </c>
      <c r="D41" s="132" t="s">
        <v>127</v>
      </c>
      <c r="E41" s="138">
        <v>6695.454545454545</v>
      </c>
      <c r="F41" s="132" t="s">
        <v>127</v>
      </c>
      <c r="G41" s="138">
        <v>7018.181818181818</v>
      </c>
      <c r="H41" s="132" t="s">
        <v>127</v>
      </c>
      <c r="I41" s="138">
        <v>7131.8181818181811</v>
      </c>
      <c r="J41" s="132" t="s">
        <v>127</v>
      </c>
      <c r="K41" s="138">
        <v>7974.242424242424</v>
      </c>
      <c r="L41" s="132" t="s">
        <v>202</v>
      </c>
    </row>
    <row r="42" spans="1:12" s="164" customFormat="1" ht="11.25" customHeight="1" x14ac:dyDescent="0.2">
      <c r="A42" s="130" t="s">
        <v>204</v>
      </c>
      <c r="B42" s="127"/>
      <c r="C42" s="138">
        <v>25820</v>
      </c>
      <c r="D42" s="132"/>
      <c r="E42" s="138">
        <v>36786</v>
      </c>
      <c r="F42" s="132"/>
      <c r="G42" s="138">
        <v>31039</v>
      </c>
      <c r="H42" s="132"/>
      <c r="I42" s="138">
        <v>31979</v>
      </c>
      <c r="J42" s="132"/>
      <c r="K42" s="138">
        <v>38817</v>
      </c>
      <c r="L42" s="132" t="s">
        <v>202</v>
      </c>
    </row>
    <row r="43" spans="1:12" s="164" customFormat="1" ht="12" customHeight="1" x14ac:dyDescent="0.2">
      <c r="A43" s="130" t="s">
        <v>229</v>
      </c>
      <c r="B43" s="127"/>
      <c r="C43" s="138">
        <v>900</v>
      </c>
      <c r="D43" s="139"/>
      <c r="E43" s="138">
        <v>900</v>
      </c>
      <c r="F43" s="139"/>
      <c r="G43" s="138">
        <v>900</v>
      </c>
      <c r="H43" s="139"/>
      <c r="I43" s="138">
        <v>800</v>
      </c>
      <c r="J43" s="139"/>
      <c r="K43" s="138">
        <v>800</v>
      </c>
      <c r="L43" s="139"/>
    </row>
    <row r="44" spans="1:12" s="164" customFormat="1" ht="12" customHeight="1" x14ac:dyDescent="0.2">
      <c r="A44" s="135" t="s">
        <v>213</v>
      </c>
      <c r="B44" s="127"/>
      <c r="C44" s="141">
        <v>33300</v>
      </c>
      <c r="D44" s="142" t="s">
        <v>127</v>
      </c>
      <c r="E44" s="141">
        <v>44400</v>
      </c>
      <c r="F44" s="142" t="s">
        <v>127</v>
      </c>
      <c r="G44" s="141">
        <v>39000</v>
      </c>
      <c r="H44" s="142" t="s">
        <v>127</v>
      </c>
      <c r="I44" s="141">
        <v>39900</v>
      </c>
      <c r="J44" s="142" t="s">
        <v>127</v>
      </c>
      <c r="K44" s="141">
        <v>47600</v>
      </c>
      <c r="L44" s="142"/>
    </row>
    <row r="45" spans="1:12" s="164" customFormat="1" ht="11.25" customHeight="1" x14ac:dyDescent="0.2">
      <c r="A45" s="120" t="s">
        <v>230</v>
      </c>
      <c r="B45" s="127"/>
      <c r="C45" s="138"/>
      <c r="D45" s="132"/>
      <c r="E45" s="138"/>
      <c r="F45" s="132"/>
      <c r="G45" s="138"/>
      <c r="H45" s="132"/>
      <c r="I45" s="138"/>
      <c r="J45" s="132"/>
      <c r="K45" s="138"/>
      <c r="L45" s="132"/>
    </row>
    <row r="46" spans="1:12" s="164" customFormat="1" ht="12" customHeight="1" x14ac:dyDescent="0.2">
      <c r="A46" s="130" t="s">
        <v>231</v>
      </c>
      <c r="B46" s="127"/>
      <c r="C46" s="138">
        <v>11</v>
      </c>
      <c r="D46" s="132"/>
      <c r="E46" s="138">
        <v>184</v>
      </c>
      <c r="F46" s="132"/>
      <c r="G46" s="138">
        <v>35</v>
      </c>
      <c r="H46" s="132"/>
      <c r="I46" s="138">
        <v>67</v>
      </c>
      <c r="J46" s="132"/>
      <c r="K46" s="138">
        <v>70</v>
      </c>
      <c r="L46" s="132"/>
    </row>
    <row r="47" spans="1:12" s="164" customFormat="1" ht="11.25" customHeight="1" x14ac:dyDescent="0.2">
      <c r="A47" s="130" t="s">
        <v>57</v>
      </c>
      <c r="B47" s="127"/>
      <c r="C47" s="138">
        <v>10820</v>
      </c>
      <c r="D47" s="132"/>
      <c r="E47" s="138">
        <v>12485</v>
      </c>
      <c r="F47" s="132"/>
      <c r="G47" s="138">
        <v>17177</v>
      </c>
      <c r="H47" s="132"/>
      <c r="I47" s="138">
        <v>15451</v>
      </c>
      <c r="J47" s="132" t="s">
        <v>127</v>
      </c>
      <c r="K47" s="138">
        <v>15500</v>
      </c>
      <c r="L47" s="132"/>
    </row>
    <row r="48" spans="1:12" s="164" customFormat="1" ht="12" customHeight="1" x14ac:dyDescent="0.2">
      <c r="A48" s="135" t="s">
        <v>213</v>
      </c>
      <c r="B48" s="127"/>
      <c r="C48" s="141">
        <v>10800</v>
      </c>
      <c r="D48" s="142"/>
      <c r="E48" s="141">
        <v>12700</v>
      </c>
      <c r="F48" s="142"/>
      <c r="G48" s="141">
        <v>17200</v>
      </c>
      <c r="H48" s="142"/>
      <c r="I48" s="141">
        <v>15500</v>
      </c>
      <c r="J48" s="142"/>
      <c r="K48" s="141">
        <v>15600</v>
      </c>
      <c r="L48" s="142"/>
    </row>
    <row r="49" spans="1:12" s="164" customFormat="1" ht="12" customHeight="1" x14ac:dyDescent="0.2">
      <c r="A49" s="120" t="s">
        <v>232</v>
      </c>
      <c r="B49" s="127"/>
      <c r="C49" s="138"/>
      <c r="D49" s="139"/>
      <c r="E49" s="138"/>
      <c r="F49" s="139"/>
      <c r="G49" s="138"/>
      <c r="H49" s="139"/>
      <c r="I49" s="138"/>
      <c r="J49" s="139"/>
      <c r="K49" s="138"/>
      <c r="L49" s="139"/>
    </row>
    <row r="50" spans="1:12" s="164" customFormat="1" ht="11.25" customHeight="1" x14ac:dyDescent="0.2">
      <c r="A50" s="130" t="s">
        <v>233</v>
      </c>
      <c r="B50" s="127"/>
      <c r="C50" s="138"/>
      <c r="D50" s="139"/>
      <c r="E50" s="138"/>
      <c r="F50" s="139"/>
      <c r="G50" s="138"/>
      <c r="H50" s="139"/>
      <c r="I50" s="138"/>
      <c r="J50" s="139"/>
      <c r="K50" s="138"/>
      <c r="L50" s="139"/>
    </row>
    <row r="51" spans="1:12" s="164" customFormat="1" ht="11.25" customHeight="1" x14ac:dyDescent="0.2">
      <c r="A51" s="135" t="s">
        <v>209</v>
      </c>
      <c r="B51" s="127"/>
      <c r="C51" s="138">
        <v>350000</v>
      </c>
      <c r="D51" s="132"/>
      <c r="E51" s="138">
        <v>350000</v>
      </c>
      <c r="F51" s="139"/>
      <c r="G51" s="138">
        <v>350000</v>
      </c>
      <c r="H51" s="139"/>
      <c r="I51" s="138">
        <v>300000</v>
      </c>
      <c r="J51" s="132" t="s">
        <v>127</v>
      </c>
      <c r="K51" s="138">
        <v>300000</v>
      </c>
      <c r="L51" s="139"/>
    </row>
    <row r="52" spans="1:12" s="164" customFormat="1" ht="11.25" customHeight="1" x14ac:dyDescent="0.2">
      <c r="A52" s="135" t="s">
        <v>212</v>
      </c>
      <c r="B52" s="127"/>
      <c r="C52" s="138">
        <v>30000</v>
      </c>
      <c r="D52" s="139"/>
      <c r="E52" s="138">
        <v>30000</v>
      </c>
      <c r="F52" s="139"/>
      <c r="G52" s="131" t="s">
        <v>121</v>
      </c>
      <c r="H52" s="132"/>
      <c r="I52" s="131" t="s">
        <v>121</v>
      </c>
      <c r="J52" s="139"/>
      <c r="K52" s="131" t="s">
        <v>121</v>
      </c>
      <c r="L52" s="139"/>
    </row>
    <row r="53" spans="1:12" s="164" customFormat="1" ht="11.25" customHeight="1" x14ac:dyDescent="0.2">
      <c r="A53" s="130" t="s">
        <v>234</v>
      </c>
      <c r="B53" s="127"/>
      <c r="C53" s="138"/>
      <c r="D53" s="139"/>
      <c r="E53" s="138"/>
      <c r="F53" s="139"/>
      <c r="G53" s="138"/>
      <c r="H53" s="139"/>
      <c r="I53" s="138"/>
      <c r="J53" s="139"/>
      <c r="K53" s="138"/>
      <c r="L53" s="139"/>
    </row>
    <row r="54" spans="1:12" s="164" customFormat="1" ht="11.25" customHeight="1" x14ac:dyDescent="0.2">
      <c r="A54" s="135" t="s">
        <v>235</v>
      </c>
      <c r="B54" s="127"/>
      <c r="C54" s="138">
        <v>1810000</v>
      </c>
      <c r="D54" s="132"/>
      <c r="E54" s="138">
        <v>2400000</v>
      </c>
      <c r="F54" s="132"/>
      <c r="G54" s="138">
        <v>2700000</v>
      </c>
      <c r="H54" s="132"/>
      <c r="I54" s="138">
        <v>3040000</v>
      </c>
      <c r="J54" s="132" t="s">
        <v>127</v>
      </c>
      <c r="K54" s="138">
        <v>3200000</v>
      </c>
      <c r="L54" s="139"/>
    </row>
    <row r="55" spans="1:12" s="164" customFormat="1" ht="11.25" customHeight="1" x14ac:dyDescent="0.2">
      <c r="A55" s="135" t="s">
        <v>209</v>
      </c>
      <c r="B55" s="127"/>
      <c r="C55" s="138">
        <v>2070000</v>
      </c>
      <c r="D55" s="132"/>
      <c r="E55" s="138">
        <v>2300000</v>
      </c>
      <c r="F55" s="139"/>
      <c r="G55" s="138">
        <v>2600000</v>
      </c>
      <c r="H55" s="132"/>
      <c r="I55" s="138">
        <v>3020000</v>
      </c>
      <c r="J55" s="132" t="s">
        <v>127</v>
      </c>
      <c r="K55" s="138">
        <v>3300000</v>
      </c>
      <c r="L55" s="139"/>
    </row>
    <row r="56" spans="1:12" s="164" customFormat="1" ht="11.25" customHeight="1" x14ac:dyDescent="0.2">
      <c r="A56" s="135" t="s">
        <v>57</v>
      </c>
      <c r="B56" s="127"/>
      <c r="C56" s="138">
        <v>90000</v>
      </c>
      <c r="D56" s="139"/>
      <c r="E56" s="138">
        <v>90000</v>
      </c>
      <c r="F56" s="139"/>
      <c r="G56" s="138">
        <v>53000</v>
      </c>
      <c r="H56" s="132"/>
      <c r="I56" s="138">
        <v>180000</v>
      </c>
      <c r="J56" s="132" t="s">
        <v>127</v>
      </c>
      <c r="K56" s="138">
        <v>200000</v>
      </c>
      <c r="L56" s="139"/>
    </row>
    <row r="57" spans="1:12" s="164" customFormat="1" ht="12.6" customHeight="1" x14ac:dyDescent="0.2">
      <c r="A57" s="135" t="s">
        <v>315</v>
      </c>
      <c r="B57" s="127"/>
      <c r="C57" s="138">
        <v>600000</v>
      </c>
      <c r="D57" s="139"/>
      <c r="E57" s="138">
        <v>900000</v>
      </c>
      <c r="F57" s="139"/>
      <c r="G57" s="138">
        <v>1280000</v>
      </c>
      <c r="H57" s="132"/>
      <c r="I57" s="138">
        <v>1400000</v>
      </c>
      <c r="J57" s="139"/>
      <c r="K57" s="138">
        <v>2510000</v>
      </c>
      <c r="L57" s="139"/>
    </row>
    <row r="58" spans="1:12" s="164" customFormat="1" ht="11.25" customHeight="1" x14ac:dyDescent="0.2">
      <c r="A58" s="135" t="s">
        <v>204</v>
      </c>
      <c r="B58" s="127"/>
      <c r="C58" s="138">
        <v>5100000</v>
      </c>
      <c r="D58" s="132"/>
      <c r="E58" s="138">
        <v>5300000</v>
      </c>
      <c r="F58" s="139"/>
      <c r="G58" s="138">
        <v>5400000</v>
      </c>
      <c r="H58" s="139"/>
      <c r="I58" s="138">
        <v>5760000</v>
      </c>
      <c r="J58" s="132" t="s">
        <v>127</v>
      </c>
      <c r="K58" s="138">
        <v>6000000</v>
      </c>
      <c r="L58" s="139"/>
    </row>
    <row r="59" spans="1:12" s="164" customFormat="1" ht="11.25" customHeight="1" x14ac:dyDescent="0.2">
      <c r="A59" s="135" t="s">
        <v>225</v>
      </c>
      <c r="B59" s="148"/>
      <c r="C59" s="144">
        <v>300</v>
      </c>
      <c r="D59" s="134"/>
      <c r="E59" s="144">
        <v>5600</v>
      </c>
      <c r="F59" s="134"/>
      <c r="G59" s="144">
        <v>5000</v>
      </c>
      <c r="H59" s="147"/>
      <c r="I59" s="144" t="s">
        <v>121</v>
      </c>
      <c r="J59" s="134" t="s">
        <v>127</v>
      </c>
      <c r="K59" s="144" t="s">
        <v>121</v>
      </c>
      <c r="L59" s="147"/>
    </row>
    <row r="60" spans="1:12" s="164" customFormat="1" ht="11.25" customHeight="1" x14ac:dyDescent="0.2">
      <c r="A60" s="205" t="s">
        <v>316</v>
      </c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</row>
    <row r="61" spans="1:12" s="164" customFormat="1" ht="11.25" customHeight="1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</row>
    <row r="62" spans="1:12" s="164" customFormat="1" ht="11.25" customHeight="1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</row>
    <row r="63" spans="1:12" s="164" customFormat="1" ht="11.25" customHeight="1" x14ac:dyDescent="0.2">
      <c r="A63" s="207" t="s">
        <v>317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</row>
    <row r="64" spans="1:12" s="164" customFormat="1" ht="11.25" customHeight="1" x14ac:dyDescent="0.2">
      <c r="A64" s="207" t="s">
        <v>193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</row>
    <row r="65" spans="1:12" s="164" customFormat="1" ht="11.25" customHeight="1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</row>
    <row r="66" spans="1:12" s="164" customFormat="1" ht="11.25" customHeight="1" x14ac:dyDescent="0.2">
      <c r="A66" s="207" t="s">
        <v>194</v>
      </c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</row>
    <row r="67" spans="1:12" s="164" customFormat="1" ht="11.25" customHeight="1" x14ac:dyDescent="0.2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</row>
    <row r="68" spans="1:12" s="164" customFormat="1" ht="12.6" customHeight="1" x14ac:dyDescent="0.2">
      <c r="A68" s="119" t="s">
        <v>195</v>
      </c>
      <c r="B68" s="120"/>
      <c r="C68" s="121" t="s">
        <v>196</v>
      </c>
      <c r="D68" s="122"/>
      <c r="E68" s="121" t="s">
        <v>197</v>
      </c>
      <c r="F68" s="123"/>
      <c r="G68" s="121" t="s">
        <v>198</v>
      </c>
      <c r="H68" s="123"/>
      <c r="I68" s="121" t="s">
        <v>199</v>
      </c>
      <c r="J68" s="123"/>
      <c r="K68" s="121" t="s">
        <v>200</v>
      </c>
      <c r="L68" s="123"/>
    </row>
    <row r="69" spans="1:12" s="164" customFormat="1" ht="12" customHeight="1" x14ac:dyDescent="0.2">
      <c r="A69" s="120" t="s">
        <v>319</v>
      </c>
      <c r="B69" s="127"/>
      <c r="C69" s="138"/>
      <c r="D69" s="139"/>
      <c r="E69" s="138"/>
      <c r="F69" s="139"/>
      <c r="G69" s="138"/>
      <c r="H69" s="139"/>
      <c r="I69" s="138"/>
      <c r="J69" s="139"/>
      <c r="K69" s="138"/>
      <c r="L69" s="139"/>
    </row>
    <row r="70" spans="1:12" s="164" customFormat="1" ht="11.25" customHeight="1" x14ac:dyDescent="0.2">
      <c r="A70" s="130" t="s">
        <v>318</v>
      </c>
      <c r="B70" s="127"/>
      <c r="C70" s="138"/>
      <c r="D70" s="139"/>
      <c r="E70" s="138"/>
      <c r="F70" s="139"/>
      <c r="G70" s="138"/>
      <c r="H70" s="139"/>
      <c r="I70" s="138"/>
      <c r="J70" s="139"/>
      <c r="K70" s="138"/>
      <c r="L70" s="139"/>
    </row>
    <row r="71" spans="1:12" s="164" customFormat="1" ht="11.25" customHeight="1" x14ac:dyDescent="0.2">
      <c r="A71" s="135" t="s">
        <v>52</v>
      </c>
      <c r="B71" s="127"/>
      <c r="C71" s="138">
        <v>5430000</v>
      </c>
      <c r="D71" s="132"/>
      <c r="E71" s="138">
        <v>5840000</v>
      </c>
      <c r="F71" s="132"/>
      <c r="G71" s="138">
        <v>6700000</v>
      </c>
      <c r="H71" s="132"/>
      <c r="I71" s="138">
        <v>7400000</v>
      </c>
      <c r="J71" s="132" t="s">
        <v>127</v>
      </c>
      <c r="K71" s="138">
        <v>7700000</v>
      </c>
      <c r="L71" s="139"/>
    </row>
    <row r="72" spans="1:12" s="164" customFormat="1" ht="11.25" customHeight="1" x14ac:dyDescent="0.2">
      <c r="A72" s="135" t="s">
        <v>212</v>
      </c>
      <c r="B72" s="127"/>
      <c r="C72" s="133">
        <v>6620000</v>
      </c>
      <c r="D72" s="134"/>
      <c r="E72" s="133">
        <v>7600000</v>
      </c>
      <c r="F72" s="134"/>
      <c r="G72" s="133">
        <v>8000000</v>
      </c>
      <c r="H72" s="147"/>
      <c r="I72" s="133">
        <v>9200000</v>
      </c>
      <c r="J72" s="134" t="s">
        <v>127</v>
      </c>
      <c r="K72" s="133">
        <v>13900000</v>
      </c>
      <c r="L72" s="147"/>
    </row>
    <row r="73" spans="1:12" s="164" customFormat="1" ht="11.25" customHeight="1" x14ac:dyDescent="0.2">
      <c r="A73" s="135" t="s">
        <v>236</v>
      </c>
      <c r="B73" s="127"/>
      <c r="C73" s="138">
        <v>22100000</v>
      </c>
      <c r="D73" s="132" t="s">
        <v>127</v>
      </c>
      <c r="E73" s="138">
        <v>24800000</v>
      </c>
      <c r="F73" s="132" t="s">
        <v>127</v>
      </c>
      <c r="G73" s="138">
        <v>27100000</v>
      </c>
      <c r="H73" s="132" t="s">
        <v>127</v>
      </c>
      <c r="I73" s="138">
        <v>30300000</v>
      </c>
      <c r="J73" s="132" t="s">
        <v>127</v>
      </c>
      <c r="K73" s="138">
        <v>37100000</v>
      </c>
      <c r="L73" s="132"/>
    </row>
    <row r="74" spans="1:12" s="164" customFormat="1" ht="11.25" customHeight="1" x14ac:dyDescent="0.2">
      <c r="A74" s="148" t="s">
        <v>237</v>
      </c>
      <c r="B74" s="127"/>
      <c r="C74" s="138">
        <v>153628</v>
      </c>
      <c r="D74" s="132"/>
      <c r="E74" s="138">
        <v>145239</v>
      </c>
      <c r="F74" s="132"/>
      <c r="G74" s="138">
        <v>103371</v>
      </c>
      <c r="H74" s="132"/>
      <c r="I74" s="138">
        <v>127509</v>
      </c>
      <c r="J74" s="132"/>
      <c r="K74" s="138">
        <v>139000</v>
      </c>
      <c r="L74" s="132" t="s">
        <v>202</v>
      </c>
    </row>
    <row r="75" spans="1:12" s="164" customFormat="1" ht="11.25" customHeight="1" x14ac:dyDescent="0.2">
      <c r="A75" s="120" t="s">
        <v>238</v>
      </c>
      <c r="B75" s="127"/>
      <c r="C75" s="146" t="s">
        <v>121</v>
      </c>
      <c r="D75" s="137"/>
      <c r="E75" s="146" t="s">
        <v>121</v>
      </c>
      <c r="F75" s="137"/>
      <c r="G75" s="146">
        <v>34610</v>
      </c>
      <c r="H75" s="137"/>
      <c r="I75" s="146">
        <v>38852</v>
      </c>
      <c r="J75" s="137" t="s">
        <v>127</v>
      </c>
      <c r="K75" s="146">
        <v>45001</v>
      </c>
      <c r="L75" s="137" t="s">
        <v>202</v>
      </c>
    </row>
    <row r="76" spans="1:12" s="164" customFormat="1" ht="12.6" customHeight="1" x14ac:dyDescent="0.2">
      <c r="A76" s="120" t="s">
        <v>239</v>
      </c>
      <c r="B76" s="127"/>
      <c r="C76" s="138"/>
      <c r="D76" s="139"/>
      <c r="E76" s="138"/>
      <c r="F76" s="139"/>
      <c r="G76" s="138"/>
      <c r="H76" s="139"/>
      <c r="I76" s="138"/>
      <c r="J76" s="139"/>
      <c r="K76" s="138"/>
      <c r="L76" s="139"/>
    </row>
    <row r="77" spans="1:12" s="164" customFormat="1" ht="12.6" customHeight="1" x14ac:dyDescent="0.2">
      <c r="A77" s="130" t="s">
        <v>215</v>
      </c>
      <c r="B77" s="127"/>
      <c r="C77" s="138">
        <v>26300</v>
      </c>
      <c r="D77" s="132" t="s">
        <v>202</v>
      </c>
      <c r="E77" s="138">
        <v>20000</v>
      </c>
      <c r="F77" s="132" t="s">
        <v>202</v>
      </c>
      <c r="G77" s="138">
        <v>30000</v>
      </c>
      <c r="H77" s="139"/>
      <c r="I77" s="138">
        <v>30000</v>
      </c>
      <c r="J77" s="139"/>
      <c r="K77" s="138">
        <v>30000</v>
      </c>
      <c r="L77" s="139"/>
    </row>
    <row r="78" spans="1:12" s="164" customFormat="1" ht="11.25" customHeight="1" x14ac:dyDescent="0.2">
      <c r="A78" s="130" t="s">
        <v>204</v>
      </c>
      <c r="B78" s="127"/>
      <c r="C78" s="133">
        <v>78000</v>
      </c>
      <c r="D78" s="134"/>
      <c r="E78" s="133">
        <v>78000</v>
      </c>
      <c r="F78" s="134"/>
      <c r="G78" s="133">
        <v>78000</v>
      </c>
      <c r="H78" s="134"/>
      <c r="I78" s="133">
        <v>78000</v>
      </c>
      <c r="J78" s="147"/>
      <c r="K78" s="133">
        <v>78000</v>
      </c>
      <c r="L78" s="147"/>
    </row>
    <row r="79" spans="1:12" s="164" customFormat="1" ht="11.25" customHeight="1" x14ac:dyDescent="0.2">
      <c r="A79" s="135" t="s">
        <v>206</v>
      </c>
      <c r="B79" s="127"/>
      <c r="C79" s="125">
        <v>104000</v>
      </c>
      <c r="D79" s="126"/>
      <c r="E79" s="125">
        <v>98000</v>
      </c>
      <c r="F79" s="126"/>
      <c r="G79" s="125">
        <v>108000</v>
      </c>
      <c r="H79" s="126"/>
      <c r="I79" s="125">
        <v>108000</v>
      </c>
      <c r="J79" s="149"/>
      <c r="K79" s="125">
        <v>108000</v>
      </c>
      <c r="L79" s="149"/>
    </row>
    <row r="80" spans="1:12" s="164" customFormat="1" ht="11.25" customHeight="1" x14ac:dyDescent="0.2">
      <c r="A80" s="120" t="s">
        <v>240</v>
      </c>
      <c r="B80" s="127"/>
      <c r="C80" s="136">
        <v>123310</v>
      </c>
      <c r="D80" s="137"/>
      <c r="E80" s="136">
        <v>283000</v>
      </c>
      <c r="F80" s="137" t="s">
        <v>127</v>
      </c>
      <c r="G80" s="136">
        <v>231000</v>
      </c>
      <c r="H80" s="137" t="s">
        <v>127</v>
      </c>
      <c r="I80" s="136">
        <v>288000</v>
      </c>
      <c r="J80" s="137" t="s">
        <v>127</v>
      </c>
      <c r="K80" s="136">
        <v>434000</v>
      </c>
      <c r="L80" s="137" t="s">
        <v>202</v>
      </c>
    </row>
    <row r="81" spans="1:12" s="164" customFormat="1" ht="12.6" customHeight="1" x14ac:dyDescent="0.2">
      <c r="A81" s="120" t="s">
        <v>241</v>
      </c>
      <c r="B81" s="127"/>
      <c r="C81" s="138"/>
      <c r="D81" s="139"/>
      <c r="E81" s="138"/>
      <c r="F81" s="139"/>
      <c r="G81" s="138"/>
      <c r="H81" s="139"/>
      <c r="I81" s="138"/>
      <c r="J81" s="139"/>
      <c r="K81" s="138"/>
      <c r="L81" s="139"/>
    </row>
    <row r="82" spans="1:12" s="164" customFormat="1" ht="12.6" customHeight="1" x14ac:dyDescent="0.2">
      <c r="A82" s="130" t="s">
        <v>215</v>
      </c>
      <c r="B82" s="127"/>
      <c r="C82" s="138">
        <v>46000</v>
      </c>
      <c r="D82" s="139"/>
      <c r="E82" s="138">
        <v>138100</v>
      </c>
      <c r="F82" s="132"/>
      <c r="G82" s="138">
        <v>130500</v>
      </c>
      <c r="H82" s="132"/>
      <c r="I82" s="138">
        <v>101000</v>
      </c>
      <c r="J82" s="132"/>
      <c r="K82" s="138">
        <v>100000</v>
      </c>
      <c r="L82" s="132"/>
    </row>
    <row r="83" spans="1:12" s="164" customFormat="1" ht="11.25" customHeight="1" x14ac:dyDescent="0.2">
      <c r="A83" s="130" t="s">
        <v>204</v>
      </c>
      <c r="B83" s="127"/>
      <c r="C83" s="138">
        <v>22400</v>
      </c>
      <c r="D83" s="132" t="s">
        <v>127</v>
      </c>
      <c r="E83" s="138">
        <v>32000</v>
      </c>
      <c r="F83" s="132" t="s">
        <v>127</v>
      </c>
      <c r="G83" s="138">
        <v>71500</v>
      </c>
      <c r="H83" s="132" t="s">
        <v>127</v>
      </c>
      <c r="I83" s="138">
        <v>63300</v>
      </c>
      <c r="J83" s="132" t="s">
        <v>127</v>
      </c>
      <c r="K83" s="138">
        <v>49600</v>
      </c>
      <c r="L83" s="139"/>
    </row>
    <row r="84" spans="1:12" s="164" customFormat="1" ht="12.6" customHeight="1" x14ac:dyDescent="0.2">
      <c r="A84" s="130" t="s">
        <v>205</v>
      </c>
      <c r="B84" s="127"/>
      <c r="C84" s="138">
        <v>54100</v>
      </c>
      <c r="D84" s="132"/>
      <c r="E84" s="138">
        <v>62400</v>
      </c>
      <c r="F84" s="132"/>
      <c r="G84" s="138">
        <v>63400</v>
      </c>
      <c r="H84" s="132"/>
      <c r="I84" s="138">
        <v>63000</v>
      </c>
      <c r="J84" s="132"/>
      <c r="K84" s="138">
        <v>60000</v>
      </c>
      <c r="L84" s="132"/>
    </row>
    <row r="85" spans="1:12" s="164" customFormat="1" ht="11.25" customHeight="1" x14ac:dyDescent="0.2">
      <c r="A85" s="130" t="s">
        <v>212</v>
      </c>
      <c r="B85" s="127"/>
      <c r="C85" s="133">
        <v>60000</v>
      </c>
      <c r="D85" s="134"/>
      <c r="E85" s="133">
        <v>60000</v>
      </c>
      <c r="F85" s="134"/>
      <c r="G85" s="133">
        <v>60000</v>
      </c>
      <c r="H85" s="134"/>
      <c r="I85" s="133">
        <v>60000</v>
      </c>
      <c r="J85" s="134"/>
      <c r="K85" s="133">
        <v>60000</v>
      </c>
      <c r="L85" s="147"/>
    </row>
    <row r="86" spans="1:12" s="164" customFormat="1" ht="11.25" customHeight="1" x14ac:dyDescent="0.2">
      <c r="A86" s="135" t="s">
        <v>206</v>
      </c>
      <c r="B86" s="127"/>
      <c r="C86" s="141">
        <v>137000</v>
      </c>
      <c r="D86" s="142" t="s">
        <v>127</v>
      </c>
      <c r="E86" s="141">
        <v>154000</v>
      </c>
      <c r="F86" s="142" t="s">
        <v>127</v>
      </c>
      <c r="G86" s="141">
        <v>195000</v>
      </c>
      <c r="H86" s="142" t="s">
        <v>127</v>
      </c>
      <c r="I86" s="141">
        <v>186000</v>
      </c>
      <c r="J86" s="142" t="s">
        <v>127</v>
      </c>
      <c r="K86" s="141">
        <v>170000</v>
      </c>
      <c r="L86" s="142"/>
    </row>
    <row r="87" spans="1:12" s="164" customFormat="1" ht="12.6" customHeight="1" x14ac:dyDescent="0.2">
      <c r="A87" s="120" t="s">
        <v>242</v>
      </c>
      <c r="B87" s="127"/>
      <c r="C87" s="138"/>
      <c r="D87" s="139"/>
      <c r="E87" s="138"/>
      <c r="F87" s="139"/>
      <c r="G87" s="138"/>
      <c r="H87" s="139"/>
      <c r="I87" s="138"/>
      <c r="J87" s="139"/>
      <c r="K87" s="138"/>
      <c r="L87" s="139"/>
    </row>
    <row r="88" spans="1:12" s="164" customFormat="1" ht="11.25" customHeight="1" x14ac:dyDescent="0.2">
      <c r="A88" s="130" t="s">
        <v>209</v>
      </c>
      <c r="B88" s="127"/>
      <c r="C88" s="131">
        <v>1838</v>
      </c>
      <c r="D88" s="132" t="s">
        <v>128</v>
      </c>
      <c r="E88" s="131">
        <v>824</v>
      </c>
      <c r="F88" s="132" t="s">
        <v>128</v>
      </c>
      <c r="G88" s="131">
        <v>195</v>
      </c>
      <c r="H88" s="132" t="s">
        <v>243</v>
      </c>
      <c r="I88" s="131" t="s">
        <v>121</v>
      </c>
      <c r="J88" s="132"/>
      <c r="K88" s="131" t="s">
        <v>121</v>
      </c>
      <c r="L88" s="132"/>
    </row>
    <row r="89" spans="1:12" s="164" customFormat="1" ht="11.25" customHeight="1" x14ac:dyDescent="0.2">
      <c r="A89" s="130" t="s">
        <v>52</v>
      </c>
      <c r="B89" s="127"/>
      <c r="C89" s="133">
        <v>112016</v>
      </c>
      <c r="D89" s="134"/>
      <c r="E89" s="133">
        <v>203464</v>
      </c>
      <c r="F89" s="134"/>
      <c r="G89" s="133">
        <v>242746</v>
      </c>
      <c r="H89" s="134"/>
      <c r="I89" s="133">
        <v>257421</v>
      </c>
      <c r="J89" s="134"/>
      <c r="K89" s="133">
        <v>250000</v>
      </c>
      <c r="L89" s="134"/>
    </row>
    <row r="90" spans="1:12" s="164" customFormat="1" ht="11.25" customHeight="1" x14ac:dyDescent="0.2">
      <c r="A90" s="135" t="s">
        <v>206</v>
      </c>
      <c r="B90" s="127"/>
      <c r="C90" s="141">
        <v>113854</v>
      </c>
      <c r="D90" s="142"/>
      <c r="E90" s="141">
        <v>204288</v>
      </c>
      <c r="F90" s="142"/>
      <c r="G90" s="141">
        <v>242941</v>
      </c>
      <c r="H90" s="142" t="s">
        <v>127</v>
      </c>
      <c r="I90" s="141">
        <v>257421</v>
      </c>
      <c r="J90" s="142"/>
      <c r="K90" s="141">
        <v>250000</v>
      </c>
      <c r="L90" s="142"/>
    </row>
    <row r="91" spans="1:12" s="164" customFormat="1" ht="11.25" customHeight="1" x14ac:dyDescent="0.2">
      <c r="A91" s="120" t="s">
        <v>244</v>
      </c>
      <c r="B91" s="127"/>
      <c r="C91" s="138"/>
      <c r="D91" s="139"/>
      <c r="E91" s="138"/>
      <c r="F91" s="139"/>
      <c r="G91" s="138"/>
      <c r="H91" s="139"/>
      <c r="I91" s="138"/>
      <c r="J91" s="139"/>
      <c r="K91" s="138"/>
      <c r="L91" s="139"/>
    </row>
    <row r="92" spans="1:12" s="164" customFormat="1" ht="11.25" customHeight="1" x14ac:dyDescent="0.2">
      <c r="A92" s="130" t="s">
        <v>231</v>
      </c>
      <c r="B92" s="127"/>
      <c r="C92" s="138">
        <v>13667</v>
      </c>
      <c r="D92" s="132" t="s">
        <v>202</v>
      </c>
      <c r="E92" s="138">
        <v>18300</v>
      </c>
      <c r="F92" s="132" t="s">
        <v>127</v>
      </c>
      <c r="G92" s="138">
        <v>18500</v>
      </c>
      <c r="H92" s="132" t="s">
        <v>127</v>
      </c>
      <c r="I92" s="138">
        <v>17800</v>
      </c>
      <c r="J92" s="132" t="s">
        <v>127</v>
      </c>
      <c r="K92" s="138">
        <v>17500</v>
      </c>
      <c r="L92" s="132"/>
    </row>
    <row r="93" spans="1:12" s="164" customFormat="1" ht="11.25" customHeight="1" x14ac:dyDescent="0.2">
      <c r="A93" s="130" t="s">
        <v>212</v>
      </c>
      <c r="B93" s="127"/>
      <c r="C93" s="144">
        <v>6336</v>
      </c>
      <c r="D93" s="134"/>
      <c r="E93" s="144">
        <v>9200</v>
      </c>
      <c r="F93" s="134"/>
      <c r="G93" s="144">
        <v>9985</v>
      </c>
      <c r="H93" s="134" t="s">
        <v>127</v>
      </c>
      <c r="I93" s="144">
        <v>8248</v>
      </c>
      <c r="J93" s="134" t="s">
        <v>127</v>
      </c>
      <c r="K93" s="144">
        <v>8500</v>
      </c>
      <c r="L93" s="147"/>
    </row>
    <row r="94" spans="1:12" s="164" customFormat="1" ht="11.25" customHeight="1" x14ac:dyDescent="0.2">
      <c r="A94" s="135" t="s">
        <v>213</v>
      </c>
      <c r="B94" s="127"/>
      <c r="C94" s="125">
        <v>20003</v>
      </c>
      <c r="D94" s="126" t="s">
        <v>245</v>
      </c>
      <c r="E94" s="125">
        <v>27500</v>
      </c>
      <c r="F94" s="126" t="s">
        <v>127</v>
      </c>
      <c r="G94" s="125">
        <v>28500</v>
      </c>
      <c r="H94" s="126" t="s">
        <v>127</v>
      </c>
      <c r="I94" s="125">
        <v>26000</v>
      </c>
      <c r="J94" s="126" t="s">
        <v>127</v>
      </c>
      <c r="K94" s="125">
        <v>26000</v>
      </c>
      <c r="L94" s="126"/>
    </row>
    <row r="95" spans="1:12" s="164" customFormat="1" ht="11.25" customHeight="1" x14ac:dyDescent="0.2">
      <c r="A95" s="120" t="s">
        <v>246</v>
      </c>
      <c r="B95" s="127"/>
      <c r="C95" s="138">
        <v>42423</v>
      </c>
      <c r="D95" s="132"/>
      <c r="E95" s="138">
        <v>69596</v>
      </c>
      <c r="F95" s="132"/>
      <c r="G95" s="138">
        <v>93905</v>
      </c>
      <c r="H95" s="132"/>
      <c r="I95" s="138">
        <v>96435</v>
      </c>
      <c r="J95" s="132"/>
      <c r="K95" s="138">
        <v>87100</v>
      </c>
      <c r="L95" s="132"/>
    </row>
    <row r="96" spans="1:12" s="164" customFormat="1" ht="11.25" customHeight="1" x14ac:dyDescent="0.2">
      <c r="A96" s="120" t="s">
        <v>247</v>
      </c>
      <c r="B96" s="127"/>
      <c r="C96" s="136">
        <v>112993</v>
      </c>
      <c r="D96" s="137"/>
      <c r="E96" s="136">
        <v>114231</v>
      </c>
      <c r="F96" s="137"/>
      <c r="G96" s="136">
        <v>120076</v>
      </c>
      <c r="H96" s="137"/>
      <c r="I96" s="136">
        <v>115000</v>
      </c>
      <c r="J96" s="137"/>
      <c r="K96" s="136">
        <v>115000</v>
      </c>
      <c r="L96" s="137"/>
    </row>
    <row r="97" spans="1:12" s="164" customFormat="1" ht="11.25" customHeight="1" x14ac:dyDescent="0.2">
      <c r="A97" s="120" t="s">
        <v>248</v>
      </c>
      <c r="B97" s="127"/>
      <c r="C97" s="138"/>
      <c r="D97" s="139"/>
      <c r="E97" s="138"/>
      <c r="F97" s="139"/>
      <c r="G97" s="138"/>
      <c r="H97" s="139"/>
      <c r="I97" s="138"/>
      <c r="J97" s="139"/>
      <c r="K97" s="138"/>
      <c r="L97" s="139"/>
    </row>
    <row r="98" spans="1:12" s="164" customFormat="1" ht="11.25" customHeight="1" x14ac:dyDescent="0.2">
      <c r="A98" s="130" t="s">
        <v>249</v>
      </c>
      <c r="B98" s="127"/>
      <c r="C98" s="138">
        <v>7017</v>
      </c>
      <c r="D98" s="132" t="s">
        <v>202</v>
      </c>
      <c r="E98" s="138">
        <v>7000</v>
      </c>
      <c r="F98" s="132"/>
      <c r="G98" s="138">
        <v>7000</v>
      </c>
      <c r="H98" s="132"/>
      <c r="I98" s="138">
        <v>7100</v>
      </c>
      <c r="J98" s="132"/>
      <c r="K98" s="138">
        <v>7100</v>
      </c>
      <c r="L98" s="132"/>
    </row>
    <row r="99" spans="1:12" s="164" customFormat="1" ht="11.25" customHeight="1" x14ac:dyDescent="0.2">
      <c r="A99" s="130" t="s">
        <v>250</v>
      </c>
      <c r="B99" s="127"/>
      <c r="C99" s="138">
        <v>90</v>
      </c>
      <c r="D99" s="132" t="s">
        <v>202</v>
      </c>
      <c r="E99" s="138">
        <v>95</v>
      </c>
      <c r="F99" s="132"/>
      <c r="G99" s="138">
        <v>98</v>
      </c>
      <c r="H99" s="132"/>
      <c r="I99" s="138">
        <v>95</v>
      </c>
      <c r="J99" s="132"/>
      <c r="K99" s="138">
        <v>96</v>
      </c>
      <c r="L99" s="132"/>
    </row>
    <row r="100" spans="1:12" s="164" customFormat="1" ht="11.25" customHeight="1" x14ac:dyDescent="0.2">
      <c r="A100" s="130" t="s">
        <v>251</v>
      </c>
      <c r="B100" s="127"/>
      <c r="C100" s="138">
        <v>873385</v>
      </c>
      <c r="D100" s="132" t="s">
        <v>202</v>
      </c>
      <c r="E100" s="138">
        <v>850000</v>
      </c>
      <c r="F100" s="132"/>
      <c r="G100" s="138">
        <v>890916</v>
      </c>
      <c r="H100" s="132" t="s">
        <v>245</v>
      </c>
      <c r="I100" s="138">
        <v>1001582</v>
      </c>
      <c r="J100" s="132" t="s">
        <v>245</v>
      </c>
      <c r="K100" s="138">
        <v>902840</v>
      </c>
      <c r="L100" s="132" t="s">
        <v>202</v>
      </c>
    </row>
    <row r="101" spans="1:12" s="164" customFormat="1" ht="11.25" customHeight="1" x14ac:dyDescent="0.2">
      <c r="A101" s="130" t="s">
        <v>222</v>
      </c>
      <c r="B101" s="127"/>
      <c r="C101" s="138">
        <v>10000</v>
      </c>
      <c r="D101" s="132"/>
      <c r="E101" s="138">
        <v>10000</v>
      </c>
      <c r="F101" s="132"/>
      <c r="G101" s="138">
        <v>11000</v>
      </c>
      <c r="H101" s="132"/>
      <c r="I101" s="138">
        <v>11000</v>
      </c>
      <c r="J101" s="132"/>
      <c r="K101" s="138">
        <v>11000</v>
      </c>
      <c r="L101" s="132"/>
    </row>
    <row r="102" spans="1:12" s="164" customFormat="1" ht="11.25" customHeight="1" x14ac:dyDescent="0.2">
      <c r="A102" s="130" t="s">
        <v>215</v>
      </c>
      <c r="B102" s="127"/>
      <c r="C102" s="138">
        <v>399100</v>
      </c>
      <c r="D102" s="132" t="s">
        <v>202</v>
      </c>
      <c r="E102" s="138">
        <v>413000</v>
      </c>
      <c r="F102" s="132"/>
      <c r="G102" s="138">
        <v>420000</v>
      </c>
      <c r="H102" s="132"/>
      <c r="I102" s="138">
        <v>402017</v>
      </c>
      <c r="J102" s="132" t="s">
        <v>245</v>
      </c>
      <c r="K102" s="138">
        <v>446733</v>
      </c>
      <c r="L102" s="132" t="s">
        <v>202</v>
      </c>
    </row>
    <row r="103" spans="1:12" s="164" customFormat="1" ht="11.25" customHeight="1" x14ac:dyDescent="0.2">
      <c r="A103" s="130" t="s">
        <v>57</v>
      </c>
      <c r="B103" s="127"/>
      <c r="C103" s="138">
        <v>2822</v>
      </c>
      <c r="D103" s="132" t="s">
        <v>202</v>
      </c>
      <c r="E103" s="138">
        <v>3000</v>
      </c>
      <c r="F103" s="132"/>
      <c r="G103" s="138">
        <v>3200</v>
      </c>
      <c r="H103" s="132"/>
      <c r="I103" s="138">
        <v>3100</v>
      </c>
      <c r="J103" s="132"/>
      <c r="K103" s="138">
        <v>3200</v>
      </c>
      <c r="L103" s="132"/>
    </row>
    <row r="104" spans="1:12" s="164" customFormat="1" ht="11.25" customHeight="1" x14ac:dyDescent="0.2">
      <c r="A104" s="130" t="s">
        <v>252</v>
      </c>
      <c r="B104" s="127"/>
      <c r="C104" s="138">
        <v>208</v>
      </c>
      <c r="D104" s="132" t="s">
        <v>245</v>
      </c>
      <c r="E104" s="138">
        <v>227</v>
      </c>
      <c r="F104" s="132" t="s">
        <v>127</v>
      </c>
      <c r="G104" s="138">
        <v>253</v>
      </c>
      <c r="H104" s="132" t="s">
        <v>127</v>
      </c>
      <c r="I104" s="138">
        <v>270</v>
      </c>
      <c r="J104" s="132" t="s">
        <v>127</v>
      </c>
      <c r="K104" s="138">
        <v>473</v>
      </c>
      <c r="L104" s="132" t="s">
        <v>202</v>
      </c>
    </row>
    <row r="105" spans="1:12" s="164" customFormat="1" ht="11.25" customHeight="1" x14ac:dyDescent="0.2">
      <c r="A105" s="130" t="s">
        <v>253</v>
      </c>
      <c r="B105" s="127"/>
      <c r="C105" s="138">
        <v>17342</v>
      </c>
      <c r="D105" s="132" t="s">
        <v>202</v>
      </c>
      <c r="E105" s="138">
        <v>17000</v>
      </c>
      <c r="F105" s="132"/>
      <c r="G105" s="138">
        <v>18000</v>
      </c>
      <c r="H105" s="132"/>
      <c r="I105" s="138">
        <v>18000</v>
      </c>
      <c r="J105" s="132"/>
      <c r="K105" s="138">
        <v>19000</v>
      </c>
      <c r="L105" s="132"/>
    </row>
    <row r="106" spans="1:12" s="164" customFormat="1" ht="11.25" customHeight="1" x14ac:dyDescent="0.2">
      <c r="A106" s="130" t="s">
        <v>204</v>
      </c>
      <c r="B106" s="127"/>
      <c r="C106" s="138">
        <v>101337</v>
      </c>
      <c r="D106" s="132" t="s">
        <v>202</v>
      </c>
      <c r="E106" s="138">
        <v>115164</v>
      </c>
      <c r="F106" s="132" t="s">
        <v>245</v>
      </c>
      <c r="G106" s="138">
        <v>127092</v>
      </c>
      <c r="H106" s="132" t="s">
        <v>245</v>
      </c>
      <c r="I106" s="138">
        <v>130000</v>
      </c>
      <c r="J106" s="132" t="s">
        <v>127</v>
      </c>
      <c r="K106" s="138">
        <v>132000</v>
      </c>
      <c r="L106" s="132"/>
    </row>
    <row r="107" spans="1:12" s="164" customFormat="1" ht="11.25" customHeight="1" x14ac:dyDescent="0.2">
      <c r="A107" s="130" t="s">
        <v>254</v>
      </c>
      <c r="B107" s="127"/>
      <c r="C107" s="138">
        <v>120</v>
      </c>
      <c r="D107" s="132" t="s">
        <v>202</v>
      </c>
      <c r="E107" s="138">
        <v>150</v>
      </c>
      <c r="F107" s="132"/>
      <c r="G107" s="138">
        <v>170</v>
      </c>
      <c r="H107" s="132"/>
      <c r="I107" s="138">
        <v>180</v>
      </c>
      <c r="J107" s="132"/>
      <c r="K107" s="138">
        <v>190</v>
      </c>
      <c r="L107" s="132"/>
    </row>
    <row r="108" spans="1:12" s="164" customFormat="1" ht="11.25" customHeight="1" x14ac:dyDescent="0.2">
      <c r="A108" s="130" t="s">
        <v>225</v>
      </c>
      <c r="B108" s="127"/>
      <c r="C108" s="138">
        <v>2379</v>
      </c>
      <c r="D108" s="132" t="s">
        <v>202</v>
      </c>
      <c r="E108" s="138">
        <v>2200</v>
      </c>
      <c r="F108" s="132"/>
      <c r="G108" s="138">
        <v>2300</v>
      </c>
      <c r="H108" s="132"/>
      <c r="I108" s="138">
        <v>2400</v>
      </c>
      <c r="J108" s="132"/>
      <c r="K108" s="138">
        <v>2500</v>
      </c>
      <c r="L108" s="132"/>
    </row>
    <row r="109" spans="1:12" s="164" customFormat="1" ht="11.25" customHeight="1" x14ac:dyDescent="0.2">
      <c r="A109" s="130" t="s">
        <v>255</v>
      </c>
      <c r="B109" s="127"/>
      <c r="C109" s="138">
        <v>150</v>
      </c>
      <c r="D109" s="132" t="s">
        <v>202</v>
      </c>
      <c r="E109" s="138">
        <v>150</v>
      </c>
      <c r="F109" s="132" t="s">
        <v>245</v>
      </c>
      <c r="G109" s="138">
        <v>225</v>
      </c>
      <c r="H109" s="132" t="s">
        <v>245</v>
      </c>
      <c r="I109" s="138">
        <v>230</v>
      </c>
      <c r="J109" s="132" t="s">
        <v>127</v>
      </c>
      <c r="K109" s="138">
        <v>230</v>
      </c>
      <c r="L109" s="132"/>
    </row>
    <row r="110" spans="1:12" s="164" customFormat="1" ht="11.25" customHeight="1" x14ac:dyDescent="0.2">
      <c r="A110" s="130" t="s">
        <v>62</v>
      </c>
      <c r="B110" s="127"/>
      <c r="C110" s="138">
        <v>1769</v>
      </c>
      <c r="D110" s="132" t="s">
        <v>202</v>
      </c>
      <c r="E110" s="138">
        <v>1800</v>
      </c>
      <c r="F110" s="132"/>
      <c r="G110" s="138">
        <v>1850</v>
      </c>
      <c r="H110" s="132"/>
      <c r="I110" s="138">
        <v>1900</v>
      </c>
      <c r="J110" s="132"/>
      <c r="K110" s="138">
        <v>1950</v>
      </c>
      <c r="L110" s="132"/>
    </row>
    <row r="111" spans="1:12" s="164" customFormat="1" ht="11.25" customHeight="1" x14ac:dyDescent="0.2">
      <c r="A111" s="130" t="s">
        <v>256</v>
      </c>
      <c r="B111" s="127"/>
      <c r="C111" s="138">
        <v>875500</v>
      </c>
      <c r="D111" s="132"/>
      <c r="E111" s="138">
        <v>1170000</v>
      </c>
      <c r="F111" s="132"/>
      <c r="G111" s="138">
        <v>1433600</v>
      </c>
      <c r="H111" s="132"/>
      <c r="I111" s="138">
        <v>1522600</v>
      </c>
      <c r="J111" s="132"/>
      <c r="K111" s="138">
        <v>1418844</v>
      </c>
      <c r="L111" s="132"/>
    </row>
    <row r="112" spans="1:12" s="164" customFormat="1" ht="11.25" customHeight="1" x14ac:dyDescent="0.2">
      <c r="A112" s="135" t="s">
        <v>206</v>
      </c>
      <c r="B112" s="127"/>
      <c r="C112" s="141">
        <v>2290000</v>
      </c>
      <c r="D112" s="142" t="s">
        <v>127</v>
      </c>
      <c r="E112" s="141">
        <v>2590000</v>
      </c>
      <c r="F112" s="142" t="s">
        <v>127</v>
      </c>
      <c r="G112" s="141">
        <v>2920000</v>
      </c>
      <c r="H112" s="142" t="s">
        <v>127</v>
      </c>
      <c r="I112" s="141">
        <v>3100000</v>
      </c>
      <c r="J112" s="142" t="s">
        <v>127</v>
      </c>
      <c r="K112" s="141">
        <v>2950000</v>
      </c>
      <c r="L112" s="142"/>
    </row>
    <row r="113" spans="1:12" s="164" customFormat="1" ht="11.25" customHeight="1" x14ac:dyDescent="0.2">
      <c r="A113" s="120" t="s">
        <v>257</v>
      </c>
      <c r="B113" s="127"/>
      <c r="C113" s="138"/>
      <c r="D113" s="139"/>
      <c r="E113" s="138"/>
      <c r="F113" s="139"/>
      <c r="G113" s="138"/>
      <c r="H113" s="139"/>
      <c r="I113" s="138"/>
      <c r="J113" s="139"/>
      <c r="K113" s="138"/>
      <c r="L113" s="139"/>
    </row>
    <row r="114" spans="1:12" s="164" customFormat="1" ht="11.25" customHeight="1" x14ac:dyDescent="0.2">
      <c r="A114" s="130" t="s">
        <v>209</v>
      </c>
      <c r="B114" s="127"/>
      <c r="C114" s="138">
        <v>12000</v>
      </c>
      <c r="D114" s="139"/>
      <c r="E114" s="138">
        <v>12000</v>
      </c>
      <c r="F114" s="139"/>
      <c r="G114" s="138">
        <v>12000</v>
      </c>
      <c r="H114" s="139"/>
      <c r="I114" s="138">
        <v>13000</v>
      </c>
      <c r="J114" s="139"/>
      <c r="K114" s="138">
        <v>13000</v>
      </c>
      <c r="L114" s="139"/>
    </row>
    <row r="115" spans="1:12" s="164" customFormat="1" ht="11.25" customHeight="1" x14ac:dyDescent="0.2">
      <c r="A115" s="130" t="s">
        <v>58</v>
      </c>
      <c r="B115" s="127"/>
      <c r="C115" s="138">
        <v>62700</v>
      </c>
      <c r="D115" s="132"/>
      <c r="E115" s="138">
        <v>93300</v>
      </c>
      <c r="F115" s="132"/>
      <c r="G115" s="138">
        <v>98200</v>
      </c>
      <c r="H115" s="132"/>
      <c r="I115" s="138">
        <v>91600</v>
      </c>
      <c r="J115" s="132" t="s">
        <v>127</v>
      </c>
      <c r="K115" s="138">
        <v>91000</v>
      </c>
      <c r="L115" s="132"/>
    </row>
    <row r="116" spans="1:12" s="164" customFormat="1" ht="11.25" customHeight="1" x14ac:dyDescent="0.2">
      <c r="A116" s="130" t="s">
        <v>52</v>
      </c>
      <c r="B116" s="127"/>
      <c r="C116" s="133">
        <v>7000</v>
      </c>
      <c r="D116" s="147"/>
      <c r="E116" s="133">
        <v>8000</v>
      </c>
      <c r="F116" s="134"/>
      <c r="G116" s="133">
        <v>8000</v>
      </c>
      <c r="H116" s="147"/>
      <c r="I116" s="133">
        <v>9000</v>
      </c>
      <c r="J116" s="147"/>
      <c r="K116" s="133">
        <v>9000</v>
      </c>
      <c r="L116" s="147"/>
    </row>
    <row r="117" spans="1:12" s="164" customFormat="1" ht="11.25" customHeight="1" x14ac:dyDescent="0.2">
      <c r="A117" s="135" t="s">
        <v>206</v>
      </c>
      <c r="B117" s="132"/>
      <c r="C117" s="141">
        <v>81700</v>
      </c>
      <c r="D117" s="142"/>
      <c r="E117" s="141">
        <v>113000</v>
      </c>
      <c r="F117" s="142"/>
      <c r="G117" s="141">
        <v>118000</v>
      </c>
      <c r="H117" s="150"/>
      <c r="I117" s="141">
        <v>114000</v>
      </c>
      <c r="J117" s="142"/>
      <c r="K117" s="141">
        <v>113000</v>
      </c>
      <c r="L117" s="150"/>
    </row>
    <row r="118" spans="1:12" s="164" customFormat="1" ht="11.25" customHeight="1" x14ac:dyDescent="0.2">
      <c r="A118" s="148" t="s">
        <v>258</v>
      </c>
      <c r="B118" s="127"/>
      <c r="C118" s="138"/>
      <c r="D118" s="139"/>
      <c r="E118" s="138"/>
      <c r="F118" s="139"/>
      <c r="G118" s="138"/>
      <c r="H118" s="139"/>
      <c r="I118" s="138"/>
      <c r="J118" s="139"/>
      <c r="K118" s="138"/>
      <c r="L118" s="139"/>
    </row>
    <row r="119" spans="1:12" s="164" customFormat="1" ht="11.25" customHeight="1" x14ac:dyDescent="0.2">
      <c r="A119" s="130" t="s">
        <v>215</v>
      </c>
      <c r="B119" s="127"/>
      <c r="C119" s="138">
        <v>5500</v>
      </c>
      <c r="D119" s="139"/>
      <c r="E119" s="138">
        <v>17000</v>
      </c>
      <c r="F119" s="139"/>
      <c r="G119" s="138">
        <v>18000</v>
      </c>
      <c r="H119" s="132"/>
      <c r="I119" s="138">
        <v>18000</v>
      </c>
      <c r="J119" s="132" t="s">
        <v>216</v>
      </c>
      <c r="K119" s="138">
        <v>18000</v>
      </c>
      <c r="L119" s="132"/>
    </row>
    <row r="120" spans="1:12" s="164" customFormat="1" ht="11.25" customHeight="1" x14ac:dyDescent="0.2">
      <c r="A120" s="130" t="s">
        <v>224</v>
      </c>
      <c r="B120" s="127"/>
      <c r="C120" s="138">
        <v>10000</v>
      </c>
      <c r="D120" s="139"/>
      <c r="E120" s="138">
        <v>10000</v>
      </c>
      <c r="F120" s="139"/>
      <c r="G120" s="138">
        <v>10000</v>
      </c>
      <c r="H120" s="132"/>
      <c r="I120" s="138">
        <v>10000</v>
      </c>
      <c r="J120" s="139"/>
      <c r="K120" s="138">
        <v>10000</v>
      </c>
      <c r="L120" s="132"/>
    </row>
    <row r="121" spans="1:12" s="164" customFormat="1" ht="11.25" customHeight="1" x14ac:dyDescent="0.2">
      <c r="A121" s="130" t="s">
        <v>205</v>
      </c>
      <c r="B121" s="127"/>
      <c r="C121" s="138">
        <v>17000</v>
      </c>
      <c r="D121" s="132"/>
      <c r="E121" s="138">
        <v>22900</v>
      </c>
      <c r="F121" s="132"/>
      <c r="G121" s="138">
        <v>24600</v>
      </c>
      <c r="H121" s="132"/>
      <c r="I121" s="138">
        <v>42000</v>
      </c>
      <c r="J121" s="132" t="s">
        <v>216</v>
      </c>
      <c r="K121" s="138">
        <v>42000</v>
      </c>
      <c r="L121" s="132"/>
    </row>
    <row r="122" spans="1:12" s="164" customFormat="1" ht="11.25" customHeight="1" x14ac:dyDescent="0.2">
      <c r="A122" s="130" t="s">
        <v>259</v>
      </c>
      <c r="B122" s="127"/>
      <c r="C122" s="133">
        <v>10000</v>
      </c>
      <c r="D122" s="147"/>
      <c r="E122" s="133">
        <v>10000</v>
      </c>
      <c r="F122" s="147"/>
      <c r="G122" s="133">
        <v>10000</v>
      </c>
      <c r="H122" s="147"/>
      <c r="I122" s="133">
        <v>10000</v>
      </c>
      <c r="J122" s="147"/>
      <c r="K122" s="133">
        <v>10000</v>
      </c>
      <c r="L122" s="147"/>
    </row>
    <row r="123" spans="1:12" s="164" customFormat="1" ht="11.25" customHeight="1" x14ac:dyDescent="0.2">
      <c r="A123" s="135" t="s">
        <v>213</v>
      </c>
      <c r="B123" s="127"/>
      <c r="C123" s="165">
        <v>42500</v>
      </c>
      <c r="D123" s="166" t="s">
        <v>127</v>
      </c>
      <c r="E123" s="165">
        <v>59900</v>
      </c>
      <c r="F123" s="166" t="s">
        <v>127</v>
      </c>
      <c r="G123" s="165">
        <v>62600</v>
      </c>
      <c r="H123" s="166" t="s">
        <v>127</v>
      </c>
      <c r="I123" s="165">
        <v>80000</v>
      </c>
      <c r="J123" s="166" t="s">
        <v>127</v>
      </c>
      <c r="K123" s="165">
        <v>80000</v>
      </c>
      <c r="L123" s="123"/>
    </row>
    <row r="124" spans="1:12" s="164" customFormat="1" ht="11.25" customHeight="1" x14ac:dyDescent="0.2">
      <c r="A124" s="205" t="s">
        <v>316</v>
      </c>
      <c r="B124" s="205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</row>
    <row r="125" spans="1:12" s="164" customFormat="1" ht="11.25" customHeight="1" x14ac:dyDescent="0.2">
      <c r="A125" s="208"/>
      <c r="B125" s="208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</row>
    <row r="126" spans="1:12" s="164" customFormat="1" ht="11.25" customHeight="1" x14ac:dyDescent="0.2">
      <c r="A126" s="207" t="s">
        <v>317</v>
      </c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</row>
    <row r="127" spans="1:12" s="164" customFormat="1" ht="11.25" customHeight="1" x14ac:dyDescent="0.2">
      <c r="A127" s="207" t="s">
        <v>193</v>
      </c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</row>
    <row r="128" spans="1:12" s="164" customFormat="1" ht="11.25" customHeight="1" x14ac:dyDescent="0.2">
      <c r="A128" s="208"/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</row>
    <row r="129" spans="1:12" s="164" customFormat="1" ht="11.25" customHeight="1" x14ac:dyDescent="0.2">
      <c r="A129" s="207" t="s">
        <v>194</v>
      </c>
      <c r="B129" s="207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</row>
    <row r="130" spans="1:12" s="164" customFormat="1" ht="11.25" customHeight="1" x14ac:dyDescent="0.2">
      <c r="A130" s="204"/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</row>
    <row r="131" spans="1:12" s="164" customFormat="1" ht="12.6" customHeight="1" x14ac:dyDescent="0.2">
      <c r="A131" s="119" t="s">
        <v>195</v>
      </c>
      <c r="B131" s="120"/>
      <c r="C131" s="121" t="s">
        <v>196</v>
      </c>
      <c r="D131" s="122"/>
      <c r="E131" s="121" t="s">
        <v>197</v>
      </c>
      <c r="F131" s="123"/>
      <c r="G131" s="121" t="s">
        <v>198</v>
      </c>
      <c r="H131" s="123"/>
      <c r="I131" s="121" t="s">
        <v>199</v>
      </c>
      <c r="J131" s="123"/>
      <c r="K131" s="121" t="s">
        <v>200</v>
      </c>
      <c r="L131" s="123"/>
    </row>
    <row r="132" spans="1:12" s="164" customFormat="1" ht="11.25" customHeight="1" x14ac:dyDescent="0.2">
      <c r="A132" s="148" t="s">
        <v>260</v>
      </c>
      <c r="B132" s="127"/>
      <c r="C132" s="138"/>
      <c r="D132" s="139"/>
      <c r="E132" s="138"/>
      <c r="F132" s="139"/>
      <c r="G132" s="138"/>
      <c r="H132" s="139"/>
      <c r="I132" s="138"/>
      <c r="J132" s="139"/>
      <c r="K132" s="138"/>
      <c r="L132" s="139"/>
    </row>
    <row r="133" spans="1:12" s="164" customFormat="1" ht="11.25" customHeight="1" x14ac:dyDescent="0.2">
      <c r="A133" s="130" t="s">
        <v>235</v>
      </c>
      <c r="B133" s="127"/>
      <c r="C133" s="138">
        <v>7698</v>
      </c>
      <c r="D133" s="132"/>
      <c r="E133" s="138">
        <v>16208</v>
      </c>
      <c r="F133" s="132"/>
      <c r="G133" s="138">
        <v>17217</v>
      </c>
      <c r="H133" s="132"/>
      <c r="I133" s="138">
        <v>19392</v>
      </c>
      <c r="J133" s="132" t="s">
        <v>127</v>
      </c>
      <c r="K133" s="138">
        <v>20000</v>
      </c>
      <c r="L133" s="132"/>
    </row>
    <row r="134" spans="1:12" s="164" customFormat="1" ht="11.25" customHeight="1" x14ac:dyDescent="0.2">
      <c r="A134" s="130" t="s">
        <v>209</v>
      </c>
      <c r="B134" s="127"/>
      <c r="C134" s="138">
        <v>361375</v>
      </c>
      <c r="D134" s="132"/>
      <c r="E134" s="138">
        <v>453265</v>
      </c>
      <c r="F134" s="132"/>
      <c r="G134" s="138">
        <v>456798</v>
      </c>
      <c r="H134" s="132"/>
      <c r="I134" s="138">
        <v>436171</v>
      </c>
      <c r="J134" s="132"/>
      <c r="K134" s="138">
        <v>440000</v>
      </c>
      <c r="L134" s="132"/>
    </row>
    <row r="135" spans="1:12" s="164" customFormat="1" ht="11.25" customHeight="1" x14ac:dyDescent="0.2">
      <c r="A135" s="130" t="s">
        <v>57</v>
      </c>
      <c r="B135" s="127"/>
      <c r="C135" s="138">
        <v>3598</v>
      </c>
      <c r="D135" s="132"/>
      <c r="E135" s="138">
        <v>4615</v>
      </c>
      <c r="F135" s="132"/>
      <c r="G135" s="138">
        <v>5167</v>
      </c>
      <c r="H135" s="132"/>
      <c r="I135" s="138">
        <v>4616</v>
      </c>
      <c r="J135" s="132" t="s">
        <v>127</v>
      </c>
      <c r="K135" s="138">
        <v>4500</v>
      </c>
      <c r="L135" s="132"/>
    </row>
    <row r="136" spans="1:12" s="164" customFormat="1" ht="11.25" customHeight="1" x14ac:dyDescent="0.2">
      <c r="A136" s="130" t="s">
        <v>58</v>
      </c>
      <c r="B136" s="127"/>
      <c r="C136" s="138">
        <v>284884</v>
      </c>
      <c r="D136" s="132"/>
      <c r="E136" s="138">
        <v>348420</v>
      </c>
      <c r="F136" s="132"/>
      <c r="G136" s="138">
        <v>279944</v>
      </c>
      <c r="H136" s="132"/>
      <c r="I136" s="138">
        <v>371913</v>
      </c>
      <c r="J136" s="132"/>
      <c r="K136" s="138">
        <v>402768</v>
      </c>
      <c r="L136" s="132" t="s">
        <v>202</v>
      </c>
    </row>
    <row r="137" spans="1:12" s="164" customFormat="1" ht="11.25" customHeight="1" x14ac:dyDescent="0.2">
      <c r="A137" s="130" t="s">
        <v>62</v>
      </c>
      <c r="B137" s="127"/>
      <c r="C137" s="138">
        <v>2560</v>
      </c>
      <c r="D137" s="132"/>
      <c r="E137" s="138">
        <v>4190</v>
      </c>
      <c r="F137" s="132"/>
      <c r="G137" s="138">
        <v>3980</v>
      </c>
      <c r="H137" s="132"/>
      <c r="I137" s="138">
        <v>4403</v>
      </c>
      <c r="J137" s="132" t="s">
        <v>127</v>
      </c>
      <c r="K137" s="138">
        <v>4500</v>
      </c>
      <c r="L137" s="132"/>
    </row>
    <row r="138" spans="1:12" s="164" customFormat="1" ht="11.25" customHeight="1" x14ac:dyDescent="0.2">
      <c r="A138" s="130" t="s">
        <v>52</v>
      </c>
      <c r="B138" s="127"/>
      <c r="C138" s="138">
        <v>49205</v>
      </c>
      <c r="D138" s="132"/>
      <c r="E138" s="138">
        <v>49865</v>
      </c>
      <c r="F138" s="132"/>
      <c r="G138" s="138">
        <v>49798</v>
      </c>
      <c r="H138" s="132"/>
      <c r="I138" s="138">
        <v>52287</v>
      </c>
      <c r="J138" s="132"/>
      <c r="K138" s="138">
        <v>50000</v>
      </c>
      <c r="L138" s="132"/>
    </row>
    <row r="139" spans="1:12" s="164" customFormat="1" ht="11.25" customHeight="1" x14ac:dyDescent="0.2">
      <c r="A139" s="130" t="s">
        <v>212</v>
      </c>
      <c r="B139" s="127"/>
      <c r="C139" s="133">
        <v>12957</v>
      </c>
      <c r="D139" s="134"/>
      <c r="E139" s="133">
        <v>16374</v>
      </c>
      <c r="F139" s="134"/>
      <c r="G139" s="133">
        <v>20913</v>
      </c>
      <c r="H139" s="132"/>
      <c r="I139" s="133">
        <v>19364</v>
      </c>
      <c r="J139" s="134" t="s">
        <v>127</v>
      </c>
      <c r="K139" s="133">
        <v>20000</v>
      </c>
      <c r="L139" s="134"/>
    </row>
    <row r="140" spans="1:12" s="164" customFormat="1" ht="11.25" customHeight="1" x14ac:dyDescent="0.2">
      <c r="A140" s="135" t="s">
        <v>206</v>
      </c>
      <c r="B140" s="127"/>
      <c r="C140" s="141">
        <v>722277</v>
      </c>
      <c r="D140" s="142"/>
      <c r="E140" s="141">
        <v>892937</v>
      </c>
      <c r="F140" s="142"/>
      <c r="G140" s="141">
        <v>833817</v>
      </c>
      <c r="H140" s="142"/>
      <c r="I140" s="141">
        <v>908146</v>
      </c>
      <c r="J140" s="142" t="s">
        <v>127</v>
      </c>
      <c r="K140" s="141">
        <v>942000</v>
      </c>
      <c r="L140" s="142"/>
    </row>
    <row r="141" spans="1:12" s="164" customFormat="1" ht="11.25" customHeight="1" x14ac:dyDescent="0.2">
      <c r="A141" s="120" t="s">
        <v>261</v>
      </c>
      <c r="B141" s="127"/>
      <c r="C141" s="138"/>
      <c r="D141" s="139"/>
      <c r="E141" s="138"/>
      <c r="F141" s="139"/>
      <c r="G141" s="138"/>
      <c r="H141" s="139"/>
      <c r="I141" s="138"/>
      <c r="J141" s="139"/>
      <c r="K141" s="138"/>
      <c r="L141" s="139"/>
    </row>
    <row r="142" spans="1:12" s="164" customFormat="1" ht="11.25" customHeight="1" x14ac:dyDescent="0.2">
      <c r="A142" s="130" t="s">
        <v>235</v>
      </c>
      <c r="B142" s="127"/>
      <c r="C142" s="138">
        <v>1173286</v>
      </c>
      <c r="D142" s="132"/>
      <c r="E142" s="138">
        <v>1311302</v>
      </c>
      <c r="F142" s="132"/>
      <c r="G142" s="138">
        <v>1289917</v>
      </c>
      <c r="H142" s="132"/>
      <c r="I142" s="138">
        <v>1305566</v>
      </c>
      <c r="J142" s="132"/>
      <c r="K142" s="138">
        <v>1300000</v>
      </c>
      <c r="L142" s="132"/>
    </row>
    <row r="143" spans="1:12" s="164" customFormat="1" ht="11.25" customHeight="1" x14ac:dyDescent="0.2">
      <c r="A143" s="130" t="s">
        <v>222</v>
      </c>
      <c r="B143" s="127"/>
      <c r="C143" s="138">
        <v>60829</v>
      </c>
      <c r="D143" s="132"/>
      <c r="E143" s="138">
        <v>159765</v>
      </c>
      <c r="F143" s="132"/>
      <c r="G143" s="138">
        <v>143296</v>
      </c>
      <c r="H143" s="132"/>
      <c r="I143" s="138">
        <v>164854</v>
      </c>
      <c r="J143" s="132"/>
      <c r="K143" s="138">
        <v>165000</v>
      </c>
      <c r="L143" s="132"/>
    </row>
    <row r="144" spans="1:12" s="164" customFormat="1" ht="11.25" customHeight="1" x14ac:dyDescent="0.2">
      <c r="A144" s="130" t="s">
        <v>204</v>
      </c>
      <c r="B144" s="127"/>
      <c r="C144" s="138">
        <v>33100</v>
      </c>
      <c r="D144" s="132"/>
      <c r="E144" s="138">
        <v>4813</v>
      </c>
      <c r="F144" s="132"/>
      <c r="G144" s="138">
        <v>1683</v>
      </c>
      <c r="H144" s="132"/>
      <c r="I144" s="138">
        <v>494</v>
      </c>
      <c r="J144" s="132" t="s">
        <v>127</v>
      </c>
      <c r="K144" s="138">
        <v>472</v>
      </c>
      <c r="L144" s="132" t="s">
        <v>202</v>
      </c>
    </row>
    <row r="145" spans="1:12" s="164" customFormat="1" ht="11.25" customHeight="1" x14ac:dyDescent="0.2">
      <c r="A145" s="130" t="s">
        <v>52</v>
      </c>
      <c r="B145" s="127"/>
      <c r="C145" s="138">
        <v>200374</v>
      </c>
      <c r="D145" s="132"/>
      <c r="E145" s="138">
        <v>224627</v>
      </c>
      <c r="F145" s="132"/>
      <c r="G145" s="138">
        <v>232039</v>
      </c>
      <c r="H145" s="132"/>
      <c r="I145" s="138">
        <v>251445</v>
      </c>
      <c r="J145" s="132"/>
      <c r="K145" s="138">
        <v>250000</v>
      </c>
      <c r="L145" s="132"/>
    </row>
    <row r="146" spans="1:12" s="164" customFormat="1" ht="11.25" customHeight="1" x14ac:dyDescent="0.2">
      <c r="A146" s="130" t="s">
        <v>212</v>
      </c>
      <c r="B146" s="127"/>
      <c r="C146" s="131">
        <v>1205</v>
      </c>
      <c r="D146" s="132"/>
      <c r="E146" s="138">
        <v>1283</v>
      </c>
      <c r="F146" s="132"/>
      <c r="G146" s="138">
        <v>1754</v>
      </c>
      <c r="H146" s="134"/>
      <c r="I146" s="138">
        <v>1845</v>
      </c>
      <c r="J146" s="132"/>
      <c r="K146" s="138">
        <v>1900</v>
      </c>
      <c r="L146" s="132"/>
    </row>
    <row r="147" spans="1:12" s="164" customFormat="1" ht="11.25" customHeight="1" x14ac:dyDescent="0.2">
      <c r="A147" s="135" t="s">
        <v>206</v>
      </c>
      <c r="B147" s="127"/>
      <c r="C147" s="141">
        <v>1468794</v>
      </c>
      <c r="D147" s="142"/>
      <c r="E147" s="141">
        <v>1701790</v>
      </c>
      <c r="F147" s="142" t="s">
        <v>127</v>
      </c>
      <c r="G147" s="141">
        <v>1668689</v>
      </c>
      <c r="H147" s="142" t="s">
        <v>127</v>
      </c>
      <c r="I147" s="141">
        <v>1724204</v>
      </c>
      <c r="J147" s="142" t="s">
        <v>127</v>
      </c>
      <c r="K147" s="141">
        <v>1720000</v>
      </c>
      <c r="L147" s="142"/>
    </row>
    <row r="148" spans="1:12" s="164" customFormat="1" ht="11.25" customHeight="1" x14ac:dyDescent="0.2">
      <c r="A148" s="120" t="s">
        <v>262</v>
      </c>
      <c r="B148" s="127"/>
      <c r="C148" s="138"/>
      <c r="D148" s="139"/>
      <c r="E148" s="138"/>
      <c r="F148" s="139"/>
      <c r="G148" s="138"/>
      <c r="H148" s="139"/>
      <c r="I148" s="138"/>
      <c r="J148" s="139"/>
      <c r="K148" s="138"/>
      <c r="L148" s="139"/>
    </row>
    <row r="149" spans="1:12" s="164" customFormat="1" ht="11.25" customHeight="1" x14ac:dyDescent="0.2">
      <c r="A149" s="130" t="s">
        <v>209</v>
      </c>
      <c r="B149" s="127"/>
      <c r="C149" s="131">
        <v>216400</v>
      </c>
      <c r="D149" s="132"/>
      <c r="E149" s="131">
        <v>286259</v>
      </c>
      <c r="F149" s="132"/>
      <c r="G149" s="131">
        <v>355047</v>
      </c>
      <c r="H149" s="132"/>
      <c r="I149" s="131">
        <v>364800</v>
      </c>
      <c r="J149" s="132"/>
      <c r="K149" s="131">
        <v>365000</v>
      </c>
      <c r="L149" s="132"/>
    </row>
    <row r="150" spans="1:12" s="164" customFormat="1" ht="11.25" customHeight="1" x14ac:dyDescent="0.2">
      <c r="A150" s="130" t="s">
        <v>58</v>
      </c>
      <c r="B150" s="127"/>
      <c r="C150" s="131">
        <v>56911</v>
      </c>
      <c r="D150" s="132"/>
      <c r="E150" s="131">
        <v>54022</v>
      </c>
      <c r="F150" s="132" t="s">
        <v>127</v>
      </c>
      <c r="G150" s="131">
        <v>50069</v>
      </c>
      <c r="H150" s="132"/>
      <c r="I150" s="131">
        <v>54933</v>
      </c>
      <c r="J150" s="132" t="s">
        <v>127</v>
      </c>
      <c r="K150" s="131">
        <v>74007</v>
      </c>
      <c r="L150" s="132" t="s">
        <v>202</v>
      </c>
    </row>
    <row r="151" spans="1:12" s="164" customFormat="1" ht="11.25" customHeight="1" x14ac:dyDescent="0.2">
      <c r="A151" s="130" t="s">
        <v>52</v>
      </c>
      <c r="B151" s="127"/>
      <c r="C151" s="131">
        <v>151100</v>
      </c>
      <c r="D151" s="132"/>
      <c r="E151" s="131">
        <v>120779</v>
      </c>
      <c r="F151" s="132"/>
      <c r="G151" s="131">
        <v>195650</v>
      </c>
      <c r="H151" s="132"/>
      <c r="I151" s="131">
        <v>184700</v>
      </c>
      <c r="J151" s="132"/>
      <c r="K151" s="131">
        <v>185000</v>
      </c>
      <c r="L151" s="132"/>
    </row>
    <row r="152" spans="1:12" s="164" customFormat="1" ht="11.25" customHeight="1" x14ac:dyDescent="0.2">
      <c r="A152" s="135" t="s">
        <v>206</v>
      </c>
      <c r="B152" s="127"/>
      <c r="C152" s="125">
        <v>424411</v>
      </c>
      <c r="D152" s="126"/>
      <c r="E152" s="125">
        <v>461060</v>
      </c>
      <c r="F152" s="126" t="s">
        <v>127</v>
      </c>
      <c r="G152" s="125">
        <v>600766</v>
      </c>
      <c r="H152" s="126"/>
      <c r="I152" s="125">
        <v>604433</v>
      </c>
      <c r="J152" s="126" t="s">
        <v>127</v>
      </c>
      <c r="K152" s="125">
        <v>624000</v>
      </c>
      <c r="L152" s="126"/>
    </row>
    <row r="153" spans="1:12" s="164" customFormat="1" ht="11.25" customHeight="1" x14ac:dyDescent="0.2">
      <c r="A153" s="151" t="s">
        <v>263</v>
      </c>
      <c r="B153" s="127"/>
      <c r="C153" s="146">
        <v>27700</v>
      </c>
      <c r="D153" s="137" t="s">
        <v>127</v>
      </c>
      <c r="E153" s="146">
        <v>30400</v>
      </c>
      <c r="F153" s="137" t="s">
        <v>127</v>
      </c>
      <c r="G153" s="146">
        <v>27948</v>
      </c>
      <c r="H153" s="137" t="s">
        <v>127</v>
      </c>
      <c r="I153" s="146">
        <v>16044</v>
      </c>
      <c r="J153" s="137" t="s">
        <v>127</v>
      </c>
      <c r="K153" s="146">
        <v>27512</v>
      </c>
      <c r="L153" s="137" t="s">
        <v>202</v>
      </c>
    </row>
    <row r="154" spans="1:12" s="164" customFormat="1" ht="11.25" customHeight="1" x14ac:dyDescent="0.2">
      <c r="A154" s="120" t="s">
        <v>264</v>
      </c>
      <c r="B154" s="127"/>
      <c r="C154" s="138"/>
      <c r="D154" s="139"/>
      <c r="E154" s="138"/>
      <c r="F154" s="139"/>
      <c r="G154" s="138"/>
      <c r="H154" s="139"/>
      <c r="I154" s="138"/>
      <c r="J154" s="139"/>
      <c r="K154" s="138"/>
      <c r="L154" s="139"/>
    </row>
    <row r="155" spans="1:12" s="164" customFormat="1" ht="11.25" customHeight="1" x14ac:dyDescent="0.2">
      <c r="A155" s="130" t="s">
        <v>58</v>
      </c>
      <c r="B155" s="127"/>
      <c r="C155" s="152">
        <v>52200</v>
      </c>
      <c r="D155" s="132"/>
      <c r="E155" s="152">
        <v>62700</v>
      </c>
      <c r="F155" s="132"/>
      <c r="G155" s="152">
        <v>75200</v>
      </c>
      <c r="H155" s="132"/>
      <c r="I155" s="152">
        <v>83700</v>
      </c>
      <c r="J155" s="132"/>
      <c r="K155" s="152">
        <v>87000</v>
      </c>
      <c r="L155" s="132"/>
    </row>
    <row r="156" spans="1:12" s="164" customFormat="1" ht="11.25" customHeight="1" x14ac:dyDescent="0.2">
      <c r="A156" s="130" t="s">
        <v>204</v>
      </c>
      <c r="B156" s="127"/>
      <c r="C156" s="131">
        <v>7657</v>
      </c>
      <c r="D156" s="132"/>
      <c r="E156" s="131">
        <v>30044</v>
      </c>
      <c r="F156" s="132"/>
      <c r="G156" s="131">
        <v>56167</v>
      </c>
      <c r="H156" s="132"/>
      <c r="I156" s="131">
        <v>42402</v>
      </c>
      <c r="J156" s="132"/>
      <c r="K156" s="131">
        <v>72279</v>
      </c>
      <c r="L156" s="132" t="s">
        <v>202</v>
      </c>
    </row>
    <row r="157" spans="1:12" s="164" customFormat="1" ht="11.25" customHeight="1" x14ac:dyDescent="0.2">
      <c r="A157" s="130" t="s">
        <v>52</v>
      </c>
      <c r="B157" s="127"/>
      <c r="C157" s="144" t="s">
        <v>121</v>
      </c>
      <c r="D157" s="134"/>
      <c r="E157" s="144">
        <v>36705</v>
      </c>
      <c r="F157" s="134"/>
      <c r="G157" s="144">
        <v>50756</v>
      </c>
      <c r="H157" s="134"/>
      <c r="I157" s="144">
        <v>14179</v>
      </c>
      <c r="J157" s="134"/>
      <c r="K157" s="144" t="s">
        <v>121</v>
      </c>
      <c r="L157" s="134"/>
    </row>
    <row r="158" spans="1:12" s="164" customFormat="1" ht="11.25" customHeight="1" x14ac:dyDescent="0.2">
      <c r="A158" s="135" t="s">
        <v>206</v>
      </c>
      <c r="B158" s="127"/>
      <c r="C158" s="141">
        <v>59857</v>
      </c>
      <c r="D158" s="142"/>
      <c r="E158" s="141">
        <v>129449</v>
      </c>
      <c r="F158" s="142"/>
      <c r="G158" s="141">
        <v>182123</v>
      </c>
      <c r="H158" s="142"/>
      <c r="I158" s="141">
        <v>140281</v>
      </c>
      <c r="J158" s="142"/>
      <c r="K158" s="141">
        <v>159000</v>
      </c>
      <c r="L158" s="142"/>
    </row>
    <row r="159" spans="1:12" s="164" customFormat="1" ht="11.25" customHeight="1" x14ac:dyDescent="0.2">
      <c r="A159" s="120" t="s">
        <v>265</v>
      </c>
      <c r="B159" s="127"/>
      <c r="C159" s="138"/>
      <c r="D159" s="139"/>
      <c r="E159" s="138"/>
      <c r="F159" s="139"/>
      <c r="G159" s="138"/>
      <c r="H159" s="139"/>
      <c r="I159" s="138"/>
      <c r="J159" s="139"/>
      <c r="K159" s="138"/>
      <c r="L159" s="139"/>
    </row>
    <row r="160" spans="1:12" s="164" customFormat="1" ht="11.25" customHeight="1" x14ac:dyDescent="0.2">
      <c r="A160" s="130" t="s">
        <v>209</v>
      </c>
      <c r="B160" s="127"/>
      <c r="C160" s="138">
        <v>42492</v>
      </c>
      <c r="D160" s="132"/>
      <c r="E160" s="138">
        <v>81019</v>
      </c>
      <c r="F160" s="132"/>
      <c r="G160" s="138">
        <v>73684</v>
      </c>
      <c r="H160" s="132"/>
      <c r="I160" s="138">
        <v>61939</v>
      </c>
      <c r="J160" s="132"/>
      <c r="K160" s="138">
        <v>62000</v>
      </c>
      <c r="L160" s="132"/>
    </row>
    <row r="161" spans="1:12" s="164" customFormat="1" ht="11.25" customHeight="1" x14ac:dyDescent="0.2">
      <c r="A161" s="130" t="s">
        <v>52</v>
      </c>
      <c r="B161" s="127"/>
      <c r="C161" s="133">
        <v>85065</v>
      </c>
      <c r="D161" s="134"/>
      <c r="E161" s="133">
        <v>134470</v>
      </c>
      <c r="F161" s="134"/>
      <c r="G161" s="133">
        <v>139044</v>
      </c>
      <c r="H161" s="134"/>
      <c r="I161" s="133">
        <v>161336</v>
      </c>
      <c r="J161" s="132"/>
      <c r="K161" s="133">
        <v>160000</v>
      </c>
      <c r="L161" s="132"/>
    </row>
    <row r="162" spans="1:12" s="164" customFormat="1" ht="11.25" customHeight="1" x14ac:dyDescent="0.2">
      <c r="A162" s="135" t="s">
        <v>206</v>
      </c>
      <c r="B162" s="127"/>
      <c r="C162" s="125">
        <v>127557</v>
      </c>
      <c r="D162" s="126"/>
      <c r="E162" s="125">
        <v>215489</v>
      </c>
      <c r="F162" s="126"/>
      <c r="G162" s="125">
        <v>212728</v>
      </c>
      <c r="H162" s="126"/>
      <c r="I162" s="125">
        <v>223275</v>
      </c>
      <c r="J162" s="126"/>
      <c r="K162" s="125">
        <v>222000</v>
      </c>
      <c r="L162" s="126"/>
    </row>
    <row r="163" spans="1:12" s="164" customFormat="1" ht="11.25" customHeight="1" x14ac:dyDescent="0.2">
      <c r="A163" s="120" t="s">
        <v>266</v>
      </c>
      <c r="B163" s="127"/>
      <c r="C163" s="136">
        <v>156553</v>
      </c>
      <c r="D163" s="137" t="s">
        <v>127</v>
      </c>
      <c r="E163" s="136">
        <v>165506</v>
      </c>
      <c r="F163" s="137" t="s">
        <v>127</v>
      </c>
      <c r="G163" s="136">
        <v>169513</v>
      </c>
      <c r="H163" s="137" t="s">
        <v>127</v>
      </c>
      <c r="I163" s="136">
        <v>184125</v>
      </c>
      <c r="J163" s="137" t="s">
        <v>127</v>
      </c>
      <c r="K163" s="136">
        <v>175451</v>
      </c>
      <c r="L163" s="137" t="s">
        <v>202</v>
      </c>
    </row>
    <row r="164" spans="1:12" s="164" customFormat="1" ht="11.25" customHeight="1" x14ac:dyDescent="0.2">
      <c r="A164" s="120" t="s">
        <v>267</v>
      </c>
      <c r="B164" s="127"/>
      <c r="C164" s="138"/>
      <c r="D164" s="139"/>
      <c r="E164" s="138"/>
      <c r="F164" s="139"/>
      <c r="G164" s="138"/>
      <c r="H164" s="139"/>
      <c r="I164" s="138"/>
      <c r="J164" s="139"/>
      <c r="K164" s="138"/>
      <c r="L164" s="139"/>
    </row>
    <row r="165" spans="1:12" s="164" customFormat="1" ht="11.25" customHeight="1" x14ac:dyDescent="0.2">
      <c r="A165" s="130" t="s">
        <v>215</v>
      </c>
      <c r="B165" s="127"/>
      <c r="C165" s="138">
        <v>196700</v>
      </c>
      <c r="D165" s="132"/>
      <c r="E165" s="138">
        <v>297300</v>
      </c>
      <c r="F165" s="132"/>
      <c r="G165" s="138">
        <v>337900</v>
      </c>
      <c r="H165" s="132"/>
      <c r="I165" s="138">
        <v>325900</v>
      </c>
      <c r="J165" s="132"/>
      <c r="K165" s="138">
        <v>320000</v>
      </c>
      <c r="L165" s="132"/>
    </row>
    <row r="166" spans="1:12" s="164" customFormat="1" ht="11.25" customHeight="1" x14ac:dyDescent="0.2">
      <c r="A166" s="130" t="s">
        <v>224</v>
      </c>
      <c r="B166" s="127"/>
      <c r="C166" s="138">
        <v>233974</v>
      </c>
      <c r="D166" s="132" t="s">
        <v>202</v>
      </c>
      <c r="E166" s="138">
        <v>225000</v>
      </c>
      <c r="F166" s="132"/>
      <c r="G166" s="138">
        <v>170102</v>
      </c>
      <c r="H166" s="132" t="s">
        <v>202</v>
      </c>
      <c r="I166" s="138">
        <v>250000</v>
      </c>
      <c r="J166" s="132" t="s">
        <v>127</v>
      </c>
      <c r="K166" s="138">
        <v>285000</v>
      </c>
      <c r="L166" s="132"/>
    </row>
    <row r="167" spans="1:12" s="164" customFormat="1" ht="11.25" customHeight="1" x14ac:dyDescent="0.2">
      <c r="A167" s="130" t="s">
        <v>205</v>
      </c>
      <c r="B167" s="127"/>
      <c r="C167" s="138">
        <v>231300</v>
      </c>
      <c r="D167" s="132"/>
      <c r="E167" s="138">
        <v>248700</v>
      </c>
      <c r="F167" s="132"/>
      <c r="G167" s="138">
        <v>266000</v>
      </c>
      <c r="H167" s="132"/>
      <c r="I167" s="138">
        <v>271400</v>
      </c>
      <c r="J167" s="132"/>
      <c r="K167" s="138">
        <v>270000</v>
      </c>
      <c r="L167" s="132"/>
    </row>
    <row r="168" spans="1:12" s="164" customFormat="1" ht="11.25" customHeight="1" x14ac:dyDescent="0.2">
      <c r="A168" s="135" t="s">
        <v>213</v>
      </c>
      <c r="B168" s="127"/>
      <c r="C168" s="125">
        <v>662000</v>
      </c>
      <c r="D168" s="126" t="s">
        <v>127</v>
      </c>
      <c r="E168" s="125">
        <v>771000</v>
      </c>
      <c r="F168" s="126" t="s">
        <v>127</v>
      </c>
      <c r="G168" s="125">
        <v>774000</v>
      </c>
      <c r="H168" s="126" t="s">
        <v>127</v>
      </c>
      <c r="I168" s="125">
        <v>847000</v>
      </c>
      <c r="J168" s="126" t="s">
        <v>127</v>
      </c>
      <c r="K168" s="125">
        <v>875000</v>
      </c>
      <c r="L168" s="126"/>
    </row>
    <row r="169" spans="1:12" s="164" customFormat="1" ht="11.25" customHeight="1" x14ac:dyDescent="0.2">
      <c r="A169" s="120" t="s">
        <v>268</v>
      </c>
      <c r="B169" s="127"/>
      <c r="C169" s="146">
        <v>600</v>
      </c>
      <c r="D169" s="137"/>
      <c r="E169" s="146">
        <v>600</v>
      </c>
      <c r="F169" s="137"/>
      <c r="G169" s="146">
        <v>600</v>
      </c>
      <c r="H169" s="137"/>
      <c r="I169" s="146">
        <v>600</v>
      </c>
      <c r="J169" s="137"/>
      <c r="K169" s="146">
        <v>600</v>
      </c>
      <c r="L169" s="137"/>
    </row>
    <row r="170" spans="1:12" s="164" customFormat="1" ht="11.25" customHeight="1" x14ac:dyDescent="0.2">
      <c r="A170" s="148" t="s">
        <v>269</v>
      </c>
      <c r="B170" s="127"/>
      <c r="C170" s="138"/>
      <c r="D170" s="139"/>
      <c r="E170" s="138"/>
      <c r="F170" s="139"/>
      <c r="G170" s="138"/>
      <c r="H170" s="139"/>
      <c r="I170" s="138"/>
      <c r="J170" s="139"/>
      <c r="K170" s="138"/>
      <c r="L170" s="139"/>
    </row>
    <row r="171" spans="1:12" s="164" customFormat="1" ht="11.25" customHeight="1" x14ac:dyDescent="0.2">
      <c r="A171" s="130" t="s">
        <v>270</v>
      </c>
      <c r="B171" s="127"/>
      <c r="C171" s="138">
        <v>1700</v>
      </c>
      <c r="D171" s="132" t="s">
        <v>271</v>
      </c>
      <c r="E171" s="138">
        <v>800</v>
      </c>
      <c r="F171" s="132" t="s">
        <v>271</v>
      </c>
      <c r="G171" s="138">
        <v>800</v>
      </c>
      <c r="H171" s="132"/>
      <c r="I171" s="138">
        <v>800</v>
      </c>
      <c r="J171" s="132"/>
      <c r="K171" s="138">
        <v>760</v>
      </c>
      <c r="L171" s="132"/>
    </row>
    <row r="172" spans="1:12" s="164" customFormat="1" ht="11.25" customHeight="1" x14ac:dyDescent="0.2">
      <c r="A172" s="130" t="s">
        <v>234</v>
      </c>
      <c r="B172" s="127"/>
      <c r="C172" s="138"/>
      <c r="D172" s="139"/>
      <c r="E172" s="138"/>
      <c r="F172" s="139"/>
      <c r="G172" s="138"/>
      <c r="H172" s="139"/>
      <c r="I172" s="138"/>
      <c r="J172" s="139"/>
      <c r="K172" s="138"/>
      <c r="L172" s="139"/>
    </row>
    <row r="173" spans="1:12" s="164" customFormat="1" ht="11.25" customHeight="1" x14ac:dyDescent="0.2">
      <c r="A173" s="135" t="s">
        <v>204</v>
      </c>
      <c r="B173" s="127"/>
      <c r="C173" s="138">
        <v>9685</v>
      </c>
      <c r="D173" s="132"/>
      <c r="E173" s="138">
        <v>53206</v>
      </c>
      <c r="F173" s="132"/>
      <c r="G173" s="138">
        <v>72668</v>
      </c>
      <c r="H173" s="132"/>
      <c r="I173" s="138">
        <v>78115</v>
      </c>
      <c r="J173" s="132" t="s">
        <v>127</v>
      </c>
      <c r="K173" s="138">
        <v>75500</v>
      </c>
      <c r="L173" s="132"/>
    </row>
    <row r="174" spans="1:12" s="164" customFormat="1" ht="11.25" customHeight="1" x14ac:dyDescent="0.2">
      <c r="A174" s="135" t="s">
        <v>205</v>
      </c>
      <c r="B174" s="127"/>
      <c r="C174" s="131" t="s">
        <v>121</v>
      </c>
      <c r="D174" s="132"/>
      <c r="E174" s="131">
        <v>100</v>
      </c>
      <c r="F174" s="132"/>
      <c r="G174" s="131">
        <v>400</v>
      </c>
      <c r="H174" s="132" t="s">
        <v>127</v>
      </c>
      <c r="I174" s="131">
        <v>200</v>
      </c>
      <c r="J174" s="132" t="s">
        <v>127</v>
      </c>
      <c r="K174" s="131">
        <v>190</v>
      </c>
      <c r="L174" s="132"/>
    </row>
    <row r="175" spans="1:12" s="164" customFormat="1" ht="11.25" customHeight="1" x14ac:dyDescent="0.2">
      <c r="A175" s="135" t="s">
        <v>212</v>
      </c>
      <c r="B175" s="127"/>
      <c r="C175" s="144">
        <v>4200</v>
      </c>
      <c r="D175" s="134"/>
      <c r="E175" s="144">
        <v>200</v>
      </c>
      <c r="F175" s="134"/>
      <c r="G175" s="144">
        <v>300</v>
      </c>
      <c r="H175" s="134"/>
      <c r="I175" s="144">
        <v>300</v>
      </c>
      <c r="J175" s="134"/>
      <c r="K175" s="144">
        <v>280</v>
      </c>
      <c r="L175" s="134"/>
    </row>
    <row r="176" spans="1:12" s="164" customFormat="1" ht="11.25" customHeight="1" x14ac:dyDescent="0.2">
      <c r="A176" s="135" t="s">
        <v>236</v>
      </c>
      <c r="B176" s="127"/>
      <c r="C176" s="141">
        <v>15585</v>
      </c>
      <c r="D176" s="142" t="s">
        <v>127</v>
      </c>
      <c r="E176" s="141">
        <v>54306</v>
      </c>
      <c r="F176" s="142" t="s">
        <v>127</v>
      </c>
      <c r="G176" s="141">
        <v>74200</v>
      </c>
      <c r="H176" s="142" t="s">
        <v>217</v>
      </c>
      <c r="I176" s="141">
        <v>79400</v>
      </c>
      <c r="J176" s="142" t="s">
        <v>217</v>
      </c>
      <c r="K176" s="141">
        <v>76700</v>
      </c>
      <c r="L176" s="142"/>
    </row>
    <row r="177" spans="1:12" s="164" customFormat="1" ht="11.25" customHeight="1" x14ac:dyDescent="0.2">
      <c r="A177" s="153" t="s">
        <v>272</v>
      </c>
      <c r="B177" s="127"/>
      <c r="C177" s="138"/>
      <c r="D177" s="139"/>
      <c r="E177" s="138"/>
      <c r="F177" s="139"/>
      <c r="G177" s="138"/>
      <c r="H177" s="139"/>
      <c r="I177" s="138"/>
      <c r="J177" s="139"/>
      <c r="K177" s="138"/>
      <c r="L177" s="139"/>
    </row>
    <row r="178" spans="1:12" s="164" customFormat="1" ht="11.25" customHeight="1" x14ac:dyDescent="0.2">
      <c r="A178" s="130" t="s">
        <v>235</v>
      </c>
      <c r="B178" s="127"/>
      <c r="C178" s="131">
        <v>15000</v>
      </c>
      <c r="D178" s="132"/>
      <c r="E178" s="131">
        <v>14000</v>
      </c>
      <c r="F178" s="132"/>
      <c r="G178" s="131" t="s">
        <v>121</v>
      </c>
      <c r="H178" s="139"/>
      <c r="I178" s="131" t="s">
        <v>121</v>
      </c>
      <c r="J178" s="139"/>
      <c r="K178" s="131" t="s">
        <v>121</v>
      </c>
      <c r="L178" s="139"/>
    </row>
    <row r="179" spans="1:12" s="164" customFormat="1" ht="11.25" customHeight="1" x14ac:dyDescent="0.2">
      <c r="A179" s="130" t="s">
        <v>273</v>
      </c>
      <c r="B179" s="127"/>
      <c r="C179" s="131" t="s">
        <v>121</v>
      </c>
      <c r="D179" s="132"/>
      <c r="E179" s="131">
        <v>20000</v>
      </c>
      <c r="F179" s="132"/>
      <c r="G179" s="131">
        <v>31000</v>
      </c>
      <c r="H179" s="132"/>
      <c r="I179" s="131">
        <v>17000</v>
      </c>
      <c r="J179" s="132" t="s">
        <v>127</v>
      </c>
      <c r="K179" s="131" t="s">
        <v>121</v>
      </c>
      <c r="L179" s="132"/>
    </row>
    <row r="180" spans="1:12" s="164" customFormat="1" ht="11.25" customHeight="1" x14ac:dyDescent="0.2">
      <c r="A180" s="135" t="s">
        <v>213</v>
      </c>
      <c r="B180" s="127"/>
      <c r="C180" s="141">
        <v>15000</v>
      </c>
      <c r="D180" s="142"/>
      <c r="E180" s="141">
        <v>34000</v>
      </c>
      <c r="F180" s="142"/>
      <c r="G180" s="141">
        <v>31000</v>
      </c>
      <c r="H180" s="142"/>
      <c r="I180" s="141">
        <v>17000</v>
      </c>
      <c r="J180" s="142" t="s">
        <v>127</v>
      </c>
      <c r="K180" s="154" t="s">
        <v>121</v>
      </c>
      <c r="L180" s="150"/>
    </row>
    <row r="181" spans="1:12" s="164" customFormat="1" ht="11.25" customHeight="1" x14ac:dyDescent="0.2">
      <c r="A181" s="148" t="s">
        <v>274</v>
      </c>
      <c r="B181" s="127"/>
      <c r="C181" s="138"/>
      <c r="D181" s="139"/>
      <c r="E181" s="138"/>
      <c r="F181" s="139"/>
      <c r="G181" s="138"/>
      <c r="H181" s="139"/>
      <c r="I181" s="138"/>
      <c r="J181" s="139"/>
      <c r="K181" s="138"/>
      <c r="L181" s="139"/>
    </row>
    <row r="182" spans="1:12" s="164" customFormat="1" ht="11.25" customHeight="1" x14ac:dyDescent="0.2">
      <c r="A182" s="130" t="s">
        <v>233</v>
      </c>
      <c r="B182" s="127"/>
      <c r="C182" s="138"/>
      <c r="D182" s="139"/>
      <c r="E182" s="138"/>
      <c r="F182" s="139"/>
      <c r="G182" s="138"/>
      <c r="H182" s="139"/>
      <c r="I182" s="138"/>
      <c r="J182" s="139"/>
      <c r="K182" s="138"/>
      <c r="L182" s="139"/>
    </row>
    <row r="183" spans="1:12" s="164" customFormat="1" ht="11.25" customHeight="1" x14ac:dyDescent="0.2">
      <c r="A183" s="135" t="s">
        <v>215</v>
      </c>
      <c r="B183" s="127"/>
      <c r="C183" s="138">
        <v>88000</v>
      </c>
      <c r="D183" s="132" t="s">
        <v>202</v>
      </c>
      <c r="E183" s="138">
        <v>171600</v>
      </c>
      <c r="F183" s="132" t="s">
        <v>202</v>
      </c>
      <c r="G183" s="138">
        <v>146000</v>
      </c>
      <c r="H183" s="132"/>
      <c r="I183" s="138">
        <v>165000</v>
      </c>
      <c r="J183" s="132"/>
      <c r="K183" s="138">
        <v>160000</v>
      </c>
      <c r="L183" s="132"/>
    </row>
    <row r="184" spans="1:12" s="164" customFormat="1" ht="11.25" customHeight="1" x14ac:dyDescent="0.2">
      <c r="A184" s="135" t="s">
        <v>59</v>
      </c>
      <c r="B184" s="127"/>
      <c r="C184" s="138">
        <v>3000</v>
      </c>
      <c r="D184" s="139"/>
      <c r="E184" s="138">
        <v>3600</v>
      </c>
      <c r="F184" s="132"/>
      <c r="G184" s="138">
        <v>3600</v>
      </c>
      <c r="H184" s="139"/>
      <c r="I184" s="138">
        <v>3600</v>
      </c>
      <c r="J184" s="139"/>
      <c r="K184" s="138">
        <v>3600</v>
      </c>
      <c r="L184" s="139"/>
    </row>
    <row r="185" spans="1:12" s="164" customFormat="1" ht="11.25" customHeight="1" x14ac:dyDescent="0.2">
      <c r="A185" s="135" t="s">
        <v>275</v>
      </c>
      <c r="B185" s="127"/>
      <c r="C185" s="138">
        <v>6500</v>
      </c>
      <c r="D185" s="139"/>
      <c r="E185" s="138">
        <v>5500</v>
      </c>
      <c r="F185" s="139"/>
      <c r="G185" s="138">
        <v>6000</v>
      </c>
      <c r="H185" s="132"/>
      <c r="I185" s="138">
        <v>6000</v>
      </c>
      <c r="J185" s="139"/>
      <c r="K185" s="138">
        <v>6000</v>
      </c>
      <c r="L185" s="139"/>
    </row>
    <row r="186" spans="1:12" s="164" customFormat="1" ht="11.25" customHeight="1" x14ac:dyDescent="0.2">
      <c r="A186" s="155" t="s">
        <v>234</v>
      </c>
      <c r="B186" s="127"/>
      <c r="C186" s="138"/>
      <c r="D186" s="139"/>
      <c r="E186" s="138"/>
      <c r="F186" s="139"/>
      <c r="G186" s="138"/>
      <c r="H186" s="132"/>
      <c r="I186" s="138"/>
      <c r="J186" s="139"/>
      <c r="K186" s="138"/>
      <c r="L186" s="139"/>
    </row>
    <row r="187" spans="1:12" s="164" customFormat="1" ht="11.25" customHeight="1" x14ac:dyDescent="0.2">
      <c r="A187" s="135" t="s">
        <v>235</v>
      </c>
      <c r="B187" s="127"/>
      <c r="C187" s="138">
        <v>378000</v>
      </c>
      <c r="D187" s="132" t="s">
        <v>202</v>
      </c>
      <c r="E187" s="131">
        <v>414288</v>
      </c>
      <c r="F187" s="132" t="s">
        <v>202</v>
      </c>
      <c r="G187" s="131">
        <v>501700</v>
      </c>
      <c r="H187" s="132" t="s">
        <v>202</v>
      </c>
      <c r="I187" s="131">
        <v>477600</v>
      </c>
      <c r="J187" s="132" t="s">
        <v>245</v>
      </c>
      <c r="K187" s="131">
        <v>480000</v>
      </c>
      <c r="L187" s="132"/>
    </row>
    <row r="188" spans="1:12" s="164" customFormat="1" ht="11.25" customHeight="1" x14ac:dyDescent="0.2">
      <c r="A188" s="205" t="s">
        <v>316</v>
      </c>
      <c r="B188" s="205"/>
      <c r="C188" s="205"/>
      <c r="D188" s="205"/>
      <c r="E188" s="205"/>
      <c r="F188" s="205"/>
      <c r="G188" s="205"/>
      <c r="H188" s="205"/>
      <c r="I188" s="205"/>
      <c r="J188" s="205"/>
      <c r="K188" s="205"/>
      <c r="L188" s="205"/>
    </row>
    <row r="189" spans="1:12" s="164" customFormat="1" ht="11.25" customHeight="1" x14ac:dyDescent="0.2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</row>
    <row r="190" spans="1:12" s="164" customFormat="1" ht="11.25" customHeight="1" x14ac:dyDescent="0.2">
      <c r="A190" s="207" t="s">
        <v>317</v>
      </c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</row>
    <row r="191" spans="1:12" s="164" customFormat="1" ht="11.25" customHeight="1" x14ac:dyDescent="0.2">
      <c r="A191" s="207" t="s">
        <v>193</v>
      </c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</row>
    <row r="192" spans="1:12" s="164" customFormat="1" ht="11.25" customHeight="1" x14ac:dyDescent="0.2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</row>
    <row r="193" spans="1:12" s="164" customFormat="1" ht="11.25" customHeight="1" x14ac:dyDescent="0.2">
      <c r="A193" s="207" t="s">
        <v>194</v>
      </c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</row>
    <row r="194" spans="1:12" s="164" customFormat="1" ht="11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</row>
    <row r="195" spans="1:12" s="164" customFormat="1" ht="12.6" customHeight="1" x14ac:dyDescent="0.2">
      <c r="A195" s="119" t="s">
        <v>195</v>
      </c>
      <c r="B195" s="120"/>
      <c r="C195" s="121" t="s">
        <v>196</v>
      </c>
      <c r="D195" s="122"/>
      <c r="E195" s="121" t="s">
        <v>197</v>
      </c>
      <c r="F195" s="123"/>
      <c r="G195" s="121" t="s">
        <v>198</v>
      </c>
      <c r="H195" s="123"/>
      <c r="I195" s="121" t="s">
        <v>199</v>
      </c>
      <c r="J195" s="123"/>
      <c r="K195" s="121" t="s">
        <v>200</v>
      </c>
      <c r="L195" s="123"/>
    </row>
    <row r="196" spans="1:12" s="164" customFormat="1" ht="11.25" customHeight="1" x14ac:dyDescent="0.2">
      <c r="A196" s="148" t="s">
        <v>320</v>
      </c>
      <c r="B196" s="127"/>
      <c r="C196" s="138"/>
      <c r="D196" s="139"/>
      <c r="E196" s="138"/>
      <c r="F196" s="139"/>
      <c r="G196" s="138"/>
      <c r="H196" s="139"/>
      <c r="I196" s="138"/>
      <c r="J196" s="139"/>
      <c r="K196" s="138"/>
      <c r="L196" s="139"/>
    </row>
    <row r="197" spans="1:12" s="164" customFormat="1" ht="11.25" customHeight="1" x14ac:dyDescent="0.2">
      <c r="A197" s="155" t="s">
        <v>318</v>
      </c>
      <c r="B197" s="127"/>
      <c r="C197" s="138"/>
      <c r="D197" s="139"/>
      <c r="E197" s="138"/>
      <c r="F197" s="139"/>
      <c r="G197" s="138"/>
      <c r="H197" s="132"/>
      <c r="I197" s="138"/>
      <c r="J197" s="139"/>
      <c r="K197" s="138"/>
      <c r="L197" s="139"/>
    </row>
    <row r="198" spans="1:12" s="164" customFormat="1" ht="11.25" customHeight="1" x14ac:dyDescent="0.2">
      <c r="A198" s="135" t="s">
        <v>222</v>
      </c>
      <c r="B198" s="127"/>
      <c r="C198" s="138">
        <v>3500</v>
      </c>
      <c r="D198" s="139"/>
      <c r="E198" s="138">
        <v>4200</v>
      </c>
      <c r="F198" s="139"/>
      <c r="G198" s="138">
        <v>4200</v>
      </c>
      <c r="H198" s="139"/>
      <c r="I198" s="138">
        <v>4100</v>
      </c>
      <c r="J198" s="132" t="s">
        <v>127</v>
      </c>
      <c r="K198" s="138">
        <v>4100</v>
      </c>
      <c r="L198" s="139"/>
    </row>
    <row r="199" spans="1:12" s="164" customFormat="1" ht="11.25" customHeight="1" x14ac:dyDescent="0.2">
      <c r="A199" s="135" t="s">
        <v>276</v>
      </c>
      <c r="B199" s="127"/>
      <c r="C199" s="138"/>
      <c r="D199" s="139"/>
      <c r="E199" s="139"/>
      <c r="F199" s="139"/>
      <c r="G199" s="139"/>
      <c r="H199" s="139"/>
      <c r="I199" s="139"/>
      <c r="J199" s="139"/>
      <c r="K199" s="139"/>
      <c r="L199" s="139"/>
    </row>
    <row r="200" spans="1:12" s="164" customFormat="1" ht="11.25" customHeight="1" x14ac:dyDescent="0.2">
      <c r="A200" s="156" t="s">
        <v>277</v>
      </c>
      <c r="B200" s="127"/>
      <c r="C200" s="138">
        <v>17489</v>
      </c>
      <c r="D200" s="132" t="s">
        <v>245</v>
      </c>
      <c r="E200" s="138">
        <v>19763</v>
      </c>
      <c r="F200" s="132" t="s">
        <v>202</v>
      </c>
      <c r="G200" s="138">
        <v>19881</v>
      </c>
      <c r="H200" s="132" t="s">
        <v>202</v>
      </c>
      <c r="I200" s="138">
        <v>11529</v>
      </c>
      <c r="J200" s="132" t="s">
        <v>202</v>
      </c>
      <c r="K200" s="131" t="s">
        <v>121</v>
      </c>
      <c r="L200" s="132"/>
    </row>
    <row r="201" spans="1:12" s="164" customFormat="1" ht="11.25" customHeight="1" x14ac:dyDescent="0.2">
      <c r="A201" s="156" t="s">
        <v>278</v>
      </c>
      <c r="B201" s="127"/>
      <c r="C201" s="138">
        <v>14040</v>
      </c>
      <c r="D201" s="132" t="s">
        <v>202</v>
      </c>
      <c r="E201" s="138">
        <v>14600</v>
      </c>
      <c r="F201" s="132"/>
      <c r="G201" s="138">
        <v>14700</v>
      </c>
      <c r="H201" s="132"/>
      <c r="I201" s="138">
        <v>8520</v>
      </c>
      <c r="J201" s="132"/>
      <c r="K201" s="131" t="s">
        <v>121</v>
      </c>
      <c r="L201" s="132"/>
    </row>
    <row r="202" spans="1:12" s="164" customFormat="1" ht="11.25" customHeight="1" x14ac:dyDescent="0.2">
      <c r="A202" s="135" t="s">
        <v>223</v>
      </c>
      <c r="B202" s="127"/>
      <c r="C202" s="138">
        <v>300</v>
      </c>
      <c r="D202" s="132" t="s">
        <v>245</v>
      </c>
      <c r="E202" s="138">
        <v>330</v>
      </c>
      <c r="F202" s="132" t="s">
        <v>245</v>
      </c>
      <c r="G202" s="138">
        <v>462</v>
      </c>
      <c r="H202" s="132" t="s">
        <v>245</v>
      </c>
      <c r="I202" s="138">
        <v>462</v>
      </c>
      <c r="J202" s="132" t="s">
        <v>127</v>
      </c>
      <c r="K202" s="138">
        <v>462</v>
      </c>
      <c r="L202" s="139"/>
    </row>
    <row r="203" spans="1:12" s="164" customFormat="1" ht="11.25" customHeight="1" x14ac:dyDescent="0.2">
      <c r="A203" s="135" t="s">
        <v>204</v>
      </c>
      <c r="B203" s="127"/>
      <c r="C203" s="138">
        <v>745000</v>
      </c>
      <c r="D203" s="132"/>
      <c r="E203" s="138">
        <v>916000</v>
      </c>
      <c r="F203" s="132"/>
      <c r="G203" s="138">
        <v>1030000</v>
      </c>
      <c r="H203" s="132"/>
      <c r="I203" s="138">
        <v>1042000</v>
      </c>
      <c r="J203" s="132" t="s">
        <v>245</v>
      </c>
      <c r="K203" s="138">
        <v>1050000</v>
      </c>
      <c r="L203" s="132"/>
    </row>
    <row r="204" spans="1:12" s="164" customFormat="1" ht="11.25" customHeight="1" x14ac:dyDescent="0.2">
      <c r="A204" s="135" t="s">
        <v>225</v>
      </c>
      <c r="B204" s="127"/>
      <c r="C204" s="131" t="s">
        <v>279</v>
      </c>
      <c r="D204" s="132"/>
      <c r="E204" s="131">
        <v>4000</v>
      </c>
      <c r="F204" s="132"/>
      <c r="G204" s="131">
        <v>4000</v>
      </c>
      <c r="H204" s="132"/>
      <c r="I204" s="131">
        <v>4000</v>
      </c>
      <c r="J204" s="132"/>
      <c r="K204" s="131">
        <v>4000</v>
      </c>
      <c r="L204" s="132"/>
    </row>
    <row r="205" spans="1:12" s="164" customFormat="1" ht="11.25" customHeight="1" x14ac:dyDescent="0.2">
      <c r="A205" s="135" t="s">
        <v>62</v>
      </c>
      <c r="B205" s="127"/>
      <c r="C205" s="138">
        <v>8029</v>
      </c>
      <c r="D205" s="132" t="s">
        <v>202</v>
      </c>
      <c r="E205" s="138">
        <v>13057</v>
      </c>
      <c r="F205" s="132" t="s">
        <v>202</v>
      </c>
      <c r="G205" s="138">
        <v>13500</v>
      </c>
      <c r="H205" s="132"/>
      <c r="I205" s="138">
        <v>12500</v>
      </c>
      <c r="J205" s="132" t="s">
        <v>127</v>
      </c>
      <c r="K205" s="138">
        <v>12500</v>
      </c>
      <c r="L205" s="132"/>
    </row>
    <row r="206" spans="1:12" s="164" customFormat="1" ht="11.25" customHeight="1" x14ac:dyDescent="0.2">
      <c r="A206" s="135" t="s">
        <v>52</v>
      </c>
      <c r="B206" s="127"/>
      <c r="C206" s="138">
        <v>98700</v>
      </c>
      <c r="D206" s="132" t="s">
        <v>202</v>
      </c>
      <c r="E206" s="138">
        <v>147900</v>
      </c>
      <c r="F206" s="132" t="s">
        <v>202</v>
      </c>
      <c r="G206" s="138">
        <v>150000</v>
      </c>
      <c r="H206" s="132"/>
      <c r="I206" s="138">
        <v>160000</v>
      </c>
      <c r="J206" s="132"/>
      <c r="K206" s="138">
        <v>160000</v>
      </c>
      <c r="L206" s="132"/>
    </row>
    <row r="207" spans="1:12" s="164" customFormat="1" ht="11.25" customHeight="1" x14ac:dyDescent="0.2">
      <c r="A207" s="135" t="s">
        <v>212</v>
      </c>
      <c r="B207" s="127"/>
      <c r="C207" s="138">
        <v>20000</v>
      </c>
      <c r="D207" s="139"/>
      <c r="E207" s="138">
        <v>18000</v>
      </c>
      <c r="F207" s="139"/>
      <c r="G207" s="138">
        <v>18000</v>
      </c>
      <c r="H207" s="132"/>
      <c r="I207" s="138">
        <v>18000</v>
      </c>
      <c r="J207" s="139"/>
      <c r="K207" s="138">
        <v>18000</v>
      </c>
      <c r="L207" s="139"/>
    </row>
    <row r="208" spans="1:12" s="164" customFormat="1" ht="11.25" customHeight="1" x14ac:dyDescent="0.2">
      <c r="A208" s="135" t="s">
        <v>236</v>
      </c>
      <c r="B208" s="127"/>
      <c r="C208" s="141">
        <v>1380000</v>
      </c>
      <c r="D208" s="142" t="s">
        <v>127</v>
      </c>
      <c r="E208" s="141">
        <v>1730000</v>
      </c>
      <c r="F208" s="142" t="s">
        <v>127</v>
      </c>
      <c r="G208" s="141">
        <v>1910000</v>
      </c>
      <c r="H208" s="142" t="s">
        <v>127</v>
      </c>
      <c r="I208" s="141">
        <v>1910000</v>
      </c>
      <c r="J208" s="142" t="s">
        <v>127</v>
      </c>
      <c r="K208" s="141">
        <v>1900000</v>
      </c>
      <c r="L208" s="150"/>
    </row>
    <row r="209" spans="1:12" s="164" customFormat="1" ht="11.25" customHeight="1" x14ac:dyDescent="0.2">
      <c r="A209" s="120" t="s">
        <v>280</v>
      </c>
      <c r="B209" s="127"/>
      <c r="C209" s="138"/>
      <c r="D209" s="132"/>
      <c r="E209" s="138"/>
      <c r="F209" s="139"/>
      <c r="G209" s="138"/>
      <c r="H209" s="139"/>
      <c r="I209" s="138"/>
      <c r="J209" s="139"/>
      <c r="K209" s="138"/>
      <c r="L209" s="139"/>
    </row>
    <row r="210" spans="1:12" s="164" customFormat="1" ht="11.25" customHeight="1" x14ac:dyDescent="0.2">
      <c r="A210" s="130" t="s">
        <v>215</v>
      </c>
      <c r="B210" s="127"/>
      <c r="C210" s="138">
        <v>37500</v>
      </c>
      <c r="D210" s="132"/>
      <c r="E210" s="138">
        <v>26000</v>
      </c>
      <c r="F210" s="139"/>
      <c r="G210" s="138">
        <v>26000</v>
      </c>
      <c r="H210" s="139"/>
      <c r="I210" s="138">
        <v>26000</v>
      </c>
      <c r="J210" s="139"/>
      <c r="K210" s="138">
        <v>25000</v>
      </c>
      <c r="L210" s="139"/>
    </row>
    <row r="211" spans="1:12" s="164" customFormat="1" ht="11.25" customHeight="1" x14ac:dyDescent="0.2">
      <c r="A211" s="130" t="s">
        <v>205</v>
      </c>
      <c r="B211" s="127"/>
      <c r="C211" s="138">
        <v>60000</v>
      </c>
      <c r="D211" s="132"/>
      <c r="E211" s="138">
        <v>61300</v>
      </c>
      <c r="F211" s="139"/>
      <c r="G211" s="138">
        <v>96000</v>
      </c>
      <c r="H211" s="139"/>
      <c r="I211" s="138">
        <v>80000</v>
      </c>
      <c r="J211" s="132"/>
      <c r="K211" s="138">
        <v>80000</v>
      </c>
      <c r="L211" s="139"/>
    </row>
    <row r="212" spans="1:12" s="164" customFormat="1" ht="11.25" customHeight="1" x14ac:dyDescent="0.2">
      <c r="A212" s="130" t="s">
        <v>212</v>
      </c>
      <c r="B212" s="127"/>
      <c r="C212" s="138">
        <v>80000</v>
      </c>
      <c r="D212" s="132"/>
      <c r="E212" s="138">
        <v>90000</v>
      </c>
      <c r="F212" s="139"/>
      <c r="G212" s="138">
        <v>90000</v>
      </c>
      <c r="H212" s="139"/>
      <c r="I212" s="138">
        <v>90000</v>
      </c>
      <c r="J212" s="139"/>
      <c r="K212" s="138">
        <v>80000</v>
      </c>
      <c r="L212" s="139"/>
    </row>
    <row r="213" spans="1:12" s="164" customFormat="1" ht="11.25" customHeight="1" x14ac:dyDescent="0.2">
      <c r="A213" s="135" t="s">
        <v>206</v>
      </c>
      <c r="B213" s="127"/>
      <c r="C213" s="141">
        <v>178000</v>
      </c>
      <c r="D213" s="142"/>
      <c r="E213" s="141">
        <v>177000</v>
      </c>
      <c r="F213" s="142"/>
      <c r="G213" s="141">
        <v>212000</v>
      </c>
      <c r="H213" s="142"/>
      <c r="I213" s="141">
        <v>196000</v>
      </c>
      <c r="J213" s="142"/>
      <c r="K213" s="141">
        <v>185000</v>
      </c>
      <c r="L213" s="150"/>
    </row>
    <row r="214" spans="1:12" s="164" customFormat="1" ht="11.25" customHeight="1" x14ac:dyDescent="0.2">
      <c r="A214" s="120" t="s">
        <v>281</v>
      </c>
      <c r="B214" s="127"/>
      <c r="C214" s="138"/>
      <c r="D214" s="139"/>
      <c r="E214" s="138"/>
      <c r="F214" s="139"/>
      <c r="G214" s="138"/>
      <c r="H214" s="139"/>
      <c r="I214" s="138"/>
      <c r="J214" s="139"/>
      <c r="K214" s="138"/>
      <c r="L214" s="139"/>
    </row>
    <row r="215" spans="1:12" s="164" customFormat="1" ht="11.25" customHeight="1" x14ac:dyDescent="0.2">
      <c r="A215" s="130" t="s">
        <v>209</v>
      </c>
      <c r="B215" s="127"/>
      <c r="C215" s="138">
        <v>21000</v>
      </c>
      <c r="D215" s="132"/>
      <c r="E215" s="138">
        <v>35449</v>
      </c>
      <c r="F215" s="132"/>
      <c r="G215" s="138">
        <v>18180</v>
      </c>
      <c r="H215" s="132"/>
      <c r="I215" s="138">
        <v>12862</v>
      </c>
      <c r="J215" s="132"/>
      <c r="K215" s="138">
        <v>13000</v>
      </c>
      <c r="L215" s="132"/>
    </row>
    <row r="216" spans="1:12" s="164" customFormat="1" ht="11.25" customHeight="1" x14ac:dyDescent="0.2">
      <c r="A216" s="130" t="s">
        <v>204</v>
      </c>
      <c r="B216" s="127"/>
      <c r="C216" s="131">
        <v>8622</v>
      </c>
      <c r="D216" s="132"/>
      <c r="E216" s="131">
        <v>37034</v>
      </c>
      <c r="F216" s="132"/>
      <c r="G216" s="131">
        <v>38771</v>
      </c>
      <c r="H216" s="132"/>
      <c r="I216" s="131">
        <v>32726</v>
      </c>
      <c r="J216" s="132" t="s">
        <v>127</v>
      </c>
      <c r="K216" s="131">
        <v>33500</v>
      </c>
      <c r="L216" s="132"/>
    </row>
    <row r="217" spans="1:12" s="164" customFormat="1" ht="11.25" customHeight="1" x14ac:dyDescent="0.2">
      <c r="A217" s="130" t="s">
        <v>52</v>
      </c>
      <c r="B217" s="127"/>
      <c r="C217" s="138">
        <v>32000</v>
      </c>
      <c r="D217" s="132"/>
      <c r="E217" s="138">
        <v>34960</v>
      </c>
      <c r="F217" s="132"/>
      <c r="G217" s="138">
        <v>25023</v>
      </c>
      <c r="H217" s="132"/>
      <c r="I217" s="138">
        <v>50089</v>
      </c>
      <c r="J217" s="132"/>
      <c r="K217" s="138">
        <v>50000</v>
      </c>
      <c r="L217" s="132"/>
    </row>
    <row r="218" spans="1:12" s="164" customFormat="1" ht="11.25" customHeight="1" x14ac:dyDescent="0.2">
      <c r="A218" s="135" t="s">
        <v>206</v>
      </c>
      <c r="B218" s="127"/>
      <c r="C218" s="141">
        <v>61622</v>
      </c>
      <c r="D218" s="142"/>
      <c r="E218" s="141">
        <v>107443</v>
      </c>
      <c r="F218" s="142"/>
      <c r="G218" s="141">
        <v>81974</v>
      </c>
      <c r="H218" s="142"/>
      <c r="I218" s="141">
        <v>95677</v>
      </c>
      <c r="J218" s="142" t="s">
        <v>127</v>
      </c>
      <c r="K218" s="141">
        <v>96500</v>
      </c>
      <c r="L218" s="142"/>
    </row>
    <row r="219" spans="1:12" s="164" customFormat="1" ht="11.25" customHeight="1" x14ac:dyDescent="0.2">
      <c r="A219" s="120" t="s">
        <v>282</v>
      </c>
      <c r="B219" s="127"/>
      <c r="C219" s="138"/>
      <c r="D219" s="139"/>
      <c r="E219" s="138"/>
      <c r="F219" s="139"/>
      <c r="G219" s="138"/>
      <c r="H219" s="139"/>
      <c r="I219" s="138"/>
      <c r="J219" s="139"/>
      <c r="K219" s="138"/>
      <c r="L219" s="139"/>
    </row>
    <row r="220" spans="1:12" s="164" customFormat="1" ht="11.25" customHeight="1" x14ac:dyDescent="0.2">
      <c r="A220" s="130" t="s">
        <v>283</v>
      </c>
      <c r="B220" s="127"/>
      <c r="C220" s="138">
        <v>2346132</v>
      </c>
      <c r="D220" s="132"/>
      <c r="E220" s="138">
        <v>3607132</v>
      </c>
      <c r="F220" s="132"/>
      <c r="G220" s="138">
        <v>3425911</v>
      </c>
      <c r="H220" s="132"/>
      <c r="I220" s="138">
        <v>3063257</v>
      </c>
      <c r="J220" s="132" t="s">
        <v>127</v>
      </c>
      <c r="K220" s="138">
        <v>3219000</v>
      </c>
      <c r="L220" s="132" t="s">
        <v>202</v>
      </c>
    </row>
    <row r="221" spans="1:12" s="164" customFormat="1" ht="11.25" customHeight="1" x14ac:dyDescent="0.2">
      <c r="A221" s="130" t="s">
        <v>215</v>
      </c>
      <c r="B221" s="127"/>
      <c r="C221" s="138">
        <v>275000</v>
      </c>
      <c r="D221" s="132" t="s">
        <v>127</v>
      </c>
      <c r="E221" s="138">
        <v>473000</v>
      </c>
      <c r="F221" s="132"/>
      <c r="G221" s="138">
        <v>714000</v>
      </c>
      <c r="H221" s="132"/>
      <c r="I221" s="138">
        <v>706000</v>
      </c>
      <c r="J221" s="132" t="s">
        <v>217</v>
      </c>
      <c r="K221" s="138">
        <v>697000</v>
      </c>
      <c r="L221" s="132"/>
    </row>
    <row r="222" spans="1:12" s="164" customFormat="1" ht="11.25" customHeight="1" x14ac:dyDescent="0.2">
      <c r="A222" s="130" t="s">
        <v>284</v>
      </c>
      <c r="B222" s="127"/>
      <c r="C222" s="138">
        <v>1067</v>
      </c>
      <c r="D222" s="132"/>
      <c r="E222" s="138">
        <v>1040</v>
      </c>
      <c r="F222" s="132"/>
      <c r="G222" s="138">
        <v>933</v>
      </c>
      <c r="H222" s="132" t="s">
        <v>127</v>
      </c>
      <c r="I222" s="138">
        <v>950</v>
      </c>
      <c r="J222" s="132" t="s">
        <v>217</v>
      </c>
      <c r="K222" s="138">
        <v>820</v>
      </c>
      <c r="L222" s="132"/>
    </row>
    <row r="223" spans="1:12" s="164" customFormat="1" ht="11.25" customHeight="1" x14ac:dyDescent="0.2">
      <c r="A223" s="130" t="s">
        <v>204</v>
      </c>
      <c r="B223" s="127"/>
      <c r="C223" s="138">
        <v>110400</v>
      </c>
      <c r="D223" s="132"/>
      <c r="E223" s="138">
        <v>127700</v>
      </c>
      <c r="F223" s="132" t="s">
        <v>127</v>
      </c>
      <c r="G223" s="138">
        <v>126200</v>
      </c>
      <c r="H223" s="132" t="s">
        <v>127</v>
      </c>
      <c r="I223" s="138">
        <v>83000</v>
      </c>
      <c r="J223" s="132" t="s">
        <v>127</v>
      </c>
      <c r="K223" s="131">
        <v>78100</v>
      </c>
      <c r="L223" s="132" t="s">
        <v>202</v>
      </c>
    </row>
    <row r="224" spans="1:12" s="164" customFormat="1" ht="11.25" customHeight="1" x14ac:dyDescent="0.2">
      <c r="A224" s="130" t="s">
        <v>229</v>
      </c>
      <c r="B224" s="127"/>
      <c r="C224" s="138">
        <v>14000</v>
      </c>
      <c r="D224" s="132"/>
      <c r="E224" s="138">
        <v>19000</v>
      </c>
      <c r="F224" s="132"/>
      <c r="G224" s="138">
        <v>19000</v>
      </c>
      <c r="H224" s="132"/>
      <c r="I224" s="138">
        <v>18000</v>
      </c>
      <c r="J224" s="132" t="s">
        <v>127</v>
      </c>
      <c r="K224" s="138">
        <v>18000</v>
      </c>
      <c r="L224" s="132"/>
    </row>
    <row r="225" spans="1:12" s="164" customFormat="1" ht="11.25" customHeight="1" x14ac:dyDescent="0.2">
      <c r="A225" s="130" t="s">
        <v>205</v>
      </c>
      <c r="B225" s="127"/>
      <c r="C225" s="138">
        <v>135100</v>
      </c>
      <c r="D225" s="132"/>
      <c r="E225" s="138">
        <v>274400</v>
      </c>
      <c r="F225" s="132"/>
      <c r="G225" s="138">
        <v>313600</v>
      </c>
      <c r="H225" s="132"/>
      <c r="I225" s="138">
        <v>148800</v>
      </c>
      <c r="J225" s="132"/>
      <c r="K225" s="138">
        <v>134000</v>
      </c>
      <c r="L225" s="132"/>
    </row>
    <row r="226" spans="1:12" s="164" customFormat="1" ht="11.25" customHeight="1" x14ac:dyDescent="0.2">
      <c r="A226" s="135" t="s">
        <v>213</v>
      </c>
      <c r="B226" s="127"/>
      <c r="C226" s="141">
        <v>2880000</v>
      </c>
      <c r="D226" s="157" t="s">
        <v>127</v>
      </c>
      <c r="E226" s="141">
        <v>4500000</v>
      </c>
      <c r="F226" s="142" t="s">
        <v>127</v>
      </c>
      <c r="G226" s="141">
        <v>4600000</v>
      </c>
      <c r="H226" s="142" t="s">
        <v>127</v>
      </c>
      <c r="I226" s="141">
        <v>4020000</v>
      </c>
      <c r="J226" s="142" t="s">
        <v>127</v>
      </c>
      <c r="K226" s="141">
        <v>4150000</v>
      </c>
      <c r="L226" s="142"/>
    </row>
    <row r="227" spans="1:12" s="164" customFormat="1" ht="11.25" customHeight="1" x14ac:dyDescent="0.2">
      <c r="A227" s="148" t="s">
        <v>285</v>
      </c>
      <c r="B227" s="127"/>
      <c r="C227" s="138"/>
      <c r="D227" s="158"/>
      <c r="E227" s="138"/>
      <c r="F227" s="139"/>
      <c r="G227" s="138"/>
      <c r="H227" s="139"/>
      <c r="I227" s="138"/>
      <c r="J227" s="139"/>
      <c r="K227" s="138"/>
      <c r="L227" s="139"/>
    </row>
    <row r="228" spans="1:12" s="164" customFormat="1" ht="11.25" customHeight="1" x14ac:dyDescent="0.2">
      <c r="A228" s="130" t="s">
        <v>215</v>
      </c>
      <c r="B228" s="127"/>
      <c r="C228" s="138">
        <v>23400</v>
      </c>
      <c r="D228" s="132"/>
      <c r="E228" s="138">
        <v>102200</v>
      </c>
      <c r="F228" s="132"/>
      <c r="G228" s="138">
        <v>92100</v>
      </c>
      <c r="H228" s="132"/>
      <c r="I228" s="138">
        <v>80200</v>
      </c>
      <c r="J228" s="132" t="s">
        <v>216</v>
      </c>
      <c r="K228" s="138">
        <v>80500</v>
      </c>
      <c r="L228" s="139"/>
    </row>
    <row r="229" spans="1:12" s="164" customFormat="1" ht="11.25" customHeight="1" x14ac:dyDescent="0.2">
      <c r="A229" s="130" t="s">
        <v>224</v>
      </c>
      <c r="B229" s="127"/>
      <c r="C229" s="138">
        <v>53300</v>
      </c>
      <c r="D229" s="132" t="s">
        <v>127</v>
      </c>
      <c r="E229" s="138">
        <v>76300</v>
      </c>
      <c r="F229" s="132" t="s">
        <v>127</v>
      </c>
      <c r="G229" s="138">
        <v>69700</v>
      </c>
      <c r="H229" s="132" t="s">
        <v>127</v>
      </c>
      <c r="I229" s="138">
        <v>68600</v>
      </c>
      <c r="J229" s="132" t="s">
        <v>127</v>
      </c>
      <c r="K229" s="138">
        <v>80500</v>
      </c>
      <c r="L229" s="139"/>
    </row>
    <row r="230" spans="1:12" s="164" customFormat="1" ht="11.25" customHeight="1" x14ac:dyDescent="0.2">
      <c r="A230" s="130" t="s">
        <v>205</v>
      </c>
      <c r="B230" s="127"/>
      <c r="C230" s="138">
        <v>64100</v>
      </c>
      <c r="D230" s="132"/>
      <c r="E230" s="138">
        <v>134200</v>
      </c>
      <c r="F230" s="132"/>
      <c r="G230" s="138">
        <v>142300</v>
      </c>
      <c r="H230" s="132"/>
      <c r="I230" s="138">
        <v>148100</v>
      </c>
      <c r="J230" s="132"/>
      <c r="K230" s="138">
        <v>148500</v>
      </c>
      <c r="L230" s="132" t="s">
        <v>202</v>
      </c>
    </row>
    <row r="231" spans="1:12" s="164" customFormat="1" ht="11.25" customHeight="1" x14ac:dyDescent="0.2">
      <c r="A231" s="130" t="s">
        <v>212</v>
      </c>
      <c r="B231" s="127"/>
      <c r="C231" s="144" t="s">
        <v>121</v>
      </c>
      <c r="D231" s="134" t="s">
        <v>127</v>
      </c>
      <c r="E231" s="144" t="s">
        <v>121</v>
      </c>
      <c r="F231" s="134" t="s">
        <v>127</v>
      </c>
      <c r="G231" s="144" t="s">
        <v>121</v>
      </c>
      <c r="H231" s="134" t="s">
        <v>127</v>
      </c>
      <c r="I231" s="144" t="s">
        <v>121</v>
      </c>
      <c r="J231" s="134" t="s">
        <v>127</v>
      </c>
      <c r="K231" s="144" t="s">
        <v>121</v>
      </c>
      <c r="L231" s="134"/>
    </row>
    <row r="232" spans="1:12" s="164" customFormat="1" ht="11.25" customHeight="1" x14ac:dyDescent="0.2">
      <c r="A232" s="135" t="s">
        <v>206</v>
      </c>
      <c r="B232" s="127"/>
      <c r="C232" s="125">
        <v>141000</v>
      </c>
      <c r="D232" s="126" t="s">
        <v>127</v>
      </c>
      <c r="E232" s="125">
        <v>313000</v>
      </c>
      <c r="F232" s="126" t="s">
        <v>127</v>
      </c>
      <c r="G232" s="125">
        <v>304000</v>
      </c>
      <c r="H232" s="126" t="s">
        <v>127</v>
      </c>
      <c r="I232" s="125">
        <v>297000</v>
      </c>
      <c r="J232" s="126" t="s">
        <v>127</v>
      </c>
      <c r="K232" s="125">
        <v>310000</v>
      </c>
      <c r="L232" s="149"/>
    </row>
    <row r="233" spans="1:12" s="164" customFormat="1" ht="11.25" customHeight="1" x14ac:dyDescent="0.2">
      <c r="A233" s="148" t="s">
        <v>286</v>
      </c>
      <c r="B233" s="127"/>
      <c r="C233" s="136">
        <v>31345</v>
      </c>
      <c r="D233" s="137" t="s">
        <v>202</v>
      </c>
      <c r="E233" s="136">
        <v>32000</v>
      </c>
      <c r="F233" s="137" t="s">
        <v>127</v>
      </c>
      <c r="G233" s="136">
        <v>32000</v>
      </c>
      <c r="H233" s="137" t="s">
        <v>127</v>
      </c>
      <c r="I233" s="136">
        <v>32000</v>
      </c>
      <c r="J233" s="137" t="s">
        <v>127</v>
      </c>
      <c r="K233" s="136">
        <v>32000</v>
      </c>
      <c r="L233" s="137"/>
    </row>
    <row r="234" spans="1:12" s="164" customFormat="1" ht="11.25" customHeight="1" x14ac:dyDescent="0.2">
      <c r="A234" s="148" t="s">
        <v>287</v>
      </c>
      <c r="B234" s="127"/>
      <c r="C234" s="138"/>
      <c r="D234" s="139"/>
      <c r="E234" s="138"/>
      <c r="F234" s="139"/>
      <c r="G234" s="138"/>
      <c r="H234" s="139"/>
      <c r="I234" s="138"/>
      <c r="J234" s="139"/>
      <c r="K234" s="138"/>
      <c r="L234" s="139"/>
    </row>
    <row r="235" spans="1:12" s="164" customFormat="1" ht="11.25" customHeight="1" x14ac:dyDescent="0.2">
      <c r="A235" s="130" t="s">
        <v>235</v>
      </c>
      <c r="B235" s="127"/>
      <c r="C235" s="152">
        <v>41028</v>
      </c>
      <c r="D235" s="132" t="s">
        <v>202</v>
      </c>
      <c r="E235" s="152">
        <v>50000</v>
      </c>
      <c r="F235" s="132" t="s">
        <v>127</v>
      </c>
      <c r="G235" s="152">
        <v>40000</v>
      </c>
      <c r="H235" s="132" t="s">
        <v>127</v>
      </c>
      <c r="I235" s="152">
        <v>40000</v>
      </c>
      <c r="J235" s="132" t="s">
        <v>127</v>
      </c>
      <c r="K235" s="152">
        <v>35000</v>
      </c>
      <c r="L235" s="132"/>
    </row>
    <row r="236" spans="1:12" s="164" customFormat="1" ht="11.25" customHeight="1" x14ac:dyDescent="0.2">
      <c r="A236" s="130" t="s">
        <v>204</v>
      </c>
      <c r="B236" s="127"/>
      <c r="C236" s="159">
        <v>2903</v>
      </c>
      <c r="D236" s="134" t="s">
        <v>245</v>
      </c>
      <c r="E236" s="159">
        <v>3000</v>
      </c>
      <c r="F236" s="134" t="s">
        <v>127</v>
      </c>
      <c r="G236" s="159">
        <v>3000</v>
      </c>
      <c r="H236" s="134" t="s">
        <v>127</v>
      </c>
      <c r="I236" s="159">
        <v>3000</v>
      </c>
      <c r="J236" s="134" t="s">
        <v>127</v>
      </c>
      <c r="K236" s="159">
        <v>4000</v>
      </c>
      <c r="L236" s="134"/>
    </row>
    <row r="237" spans="1:12" s="164" customFormat="1" ht="11.25" customHeight="1" x14ac:dyDescent="0.2">
      <c r="A237" s="135" t="s">
        <v>206</v>
      </c>
      <c r="B237" s="127"/>
      <c r="C237" s="141">
        <v>43931</v>
      </c>
      <c r="D237" s="142" t="s">
        <v>245</v>
      </c>
      <c r="E237" s="141">
        <v>53000</v>
      </c>
      <c r="F237" s="142" t="s">
        <v>127</v>
      </c>
      <c r="G237" s="141">
        <v>43000</v>
      </c>
      <c r="H237" s="142" t="s">
        <v>127</v>
      </c>
      <c r="I237" s="141">
        <v>43000</v>
      </c>
      <c r="J237" s="142" t="s">
        <v>127</v>
      </c>
      <c r="K237" s="141">
        <v>39000</v>
      </c>
      <c r="L237" s="142"/>
    </row>
    <row r="238" spans="1:12" s="164" customFormat="1" ht="11.25" customHeight="1" x14ac:dyDescent="0.2">
      <c r="A238" s="148" t="s">
        <v>288</v>
      </c>
      <c r="B238" s="127"/>
      <c r="C238" s="138"/>
      <c r="D238" s="139"/>
      <c r="E238" s="138"/>
      <c r="F238" s="139"/>
      <c r="G238" s="138"/>
      <c r="H238" s="139"/>
      <c r="I238" s="138"/>
      <c r="J238" s="139"/>
      <c r="K238" s="138"/>
      <c r="L238" s="139"/>
    </row>
    <row r="239" spans="1:12" s="164" customFormat="1" ht="11.25" customHeight="1" x14ac:dyDescent="0.2">
      <c r="A239" s="130" t="s">
        <v>209</v>
      </c>
      <c r="B239" s="127"/>
      <c r="C239" s="138">
        <v>129400</v>
      </c>
      <c r="D239" s="132"/>
      <c r="E239" s="138">
        <v>280100</v>
      </c>
      <c r="F239" s="132"/>
      <c r="G239" s="138">
        <v>180500</v>
      </c>
      <c r="H239" s="132"/>
      <c r="I239" s="138">
        <v>157100</v>
      </c>
      <c r="J239" s="132" t="s">
        <v>127</v>
      </c>
      <c r="K239" s="138">
        <v>160000</v>
      </c>
      <c r="L239" s="132"/>
    </row>
    <row r="240" spans="1:12" s="164" customFormat="1" ht="11.25" customHeight="1" x14ac:dyDescent="0.2">
      <c r="A240" s="130" t="s">
        <v>58</v>
      </c>
      <c r="B240" s="127"/>
      <c r="C240" s="138">
        <v>76487</v>
      </c>
      <c r="D240" s="132" t="s">
        <v>127</v>
      </c>
      <c r="E240" s="138">
        <v>102940</v>
      </c>
      <c r="F240" s="132"/>
      <c r="G240" s="138">
        <v>89903</v>
      </c>
      <c r="H240" s="132"/>
      <c r="I240" s="138">
        <v>119652</v>
      </c>
      <c r="J240" s="132"/>
      <c r="K240" s="138">
        <v>121586</v>
      </c>
      <c r="L240" s="132" t="s">
        <v>202</v>
      </c>
    </row>
    <row r="241" spans="1:12" s="164" customFormat="1" ht="11.25" customHeight="1" x14ac:dyDescent="0.2">
      <c r="A241" s="130" t="s">
        <v>204</v>
      </c>
      <c r="B241" s="127"/>
      <c r="C241" s="138">
        <v>150300</v>
      </c>
      <c r="D241" s="132"/>
      <c r="E241" s="138">
        <v>195500</v>
      </c>
      <c r="F241" s="132"/>
      <c r="G241" s="138">
        <v>150900</v>
      </c>
      <c r="H241" s="132"/>
      <c r="I241" s="138">
        <v>119400</v>
      </c>
      <c r="J241" s="132"/>
      <c r="K241" s="138">
        <v>147700</v>
      </c>
      <c r="L241" s="132" t="s">
        <v>202</v>
      </c>
    </row>
    <row r="242" spans="1:12" s="164" customFormat="1" ht="11.25" customHeight="1" x14ac:dyDescent="0.2">
      <c r="A242" s="130" t="s">
        <v>52</v>
      </c>
      <c r="B242" s="127"/>
      <c r="C242" s="138">
        <v>741900</v>
      </c>
      <c r="D242" s="132"/>
      <c r="E242" s="138">
        <v>940400</v>
      </c>
      <c r="F242" s="132"/>
      <c r="G242" s="138">
        <v>843500</v>
      </c>
      <c r="H242" s="132"/>
      <c r="I242" s="138">
        <v>734200</v>
      </c>
      <c r="J242" s="132" t="s">
        <v>127</v>
      </c>
      <c r="K242" s="138">
        <v>735000</v>
      </c>
      <c r="L242" s="132"/>
    </row>
    <row r="243" spans="1:12" s="164" customFormat="1" ht="11.25" customHeight="1" x14ac:dyDescent="0.2">
      <c r="A243" s="130" t="s">
        <v>289</v>
      </c>
      <c r="B243" s="127"/>
      <c r="C243" s="138">
        <v>23900</v>
      </c>
      <c r="D243" s="132"/>
      <c r="E243" s="138">
        <v>28500</v>
      </c>
      <c r="F243" s="132"/>
      <c r="G243" s="138">
        <v>28500</v>
      </c>
      <c r="H243" s="132" t="s">
        <v>127</v>
      </c>
      <c r="I243" s="138">
        <v>35000</v>
      </c>
      <c r="J243" s="132" t="s">
        <v>127</v>
      </c>
      <c r="K243" s="138">
        <v>35000</v>
      </c>
      <c r="L243" s="132"/>
    </row>
    <row r="244" spans="1:12" s="164" customFormat="1" ht="11.25" customHeight="1" x14ac:dyDescent="0.2">
      <c r="A244" s="135" t="s">
        <v>213</v>
      </c>
      <c r="B244" s="127"/>
      <c r="C244" s="141">
        <v>1120000</v>
      </c>
      <c r="D244" s="142" t="s">
        <v>127</v>
      </c>
      <c r="E244" s="141">
        <v>1550000</v>
      </c>
      <c r="F244" s="142"/>
      <c r="G244" s="141">
        <v>1290000</v>
      </c>
      <c r="H244" s="142"/>
      <c r="I244" s="141">
        <v>1170000</v>
      </c>
      <c r="J244" s="142" t="s">
        <v>127</v>
      </c>
      <c r="K244" s="141">
        <v>1200000</v>
      </c>
      <c r="L244" s="150"/>
    </row>
    <row r="245" spans="1:12" s="164" customFormat="1" ht="11.25" customHeight="1" x14ac:dyDescent="0.2">
      <c r="A245" s="148" t="s">
        <v>290</v>
      </c>
      <c r="B245" s="127"/>
      <c r="C245" s="138"/>
      <c r="D245" s="132"/>
      <c r="E245" s="138"/>
      <c r="F245" s="132"/>
      <c r="G245" s="138"/>
      <c r="H245" s="132"/>
      <c r="I245" s="138"/>
      <c r="J245" s="132"/>
      <c r="K245" s="138"/>
      <c r="L245" s="139"/>
    </row>
    <row r="246" spans="1:12" s="164" customFormat="1" ht="11.25" customHeight="1" x14ac:dyDescent="0.2">
      <c r="A246" s="130" t="s">
        <v>283</v>
      </c>
      <c r="B246" s="127"/>
      <c r="C246" s="131" t="s">
        <v>123</v>
      </c>
      <c r="D246" s="132"/>
      <c r="E246" s="131" t="s">
        <v>121</v>
      </c>
      <c r="F246" s="139"/>
      <c r="G246" s="131" t="s">
        <v>121</v>
      </c>
      <c r="H246" s="139"/>
      <c r="I246" s="131" t="s">
        <v>121</v>
      </c>
      <c r="J246" s="132"/>
      <c r="K246" s="131" t="s">
        <v>121</v>
      </c>
      <c r="L246" s="139"/>
    </row>
    <row r="247" spans="1:12" s="164" customFormat="1" ht="11.25" customHeight="1" x14ac:dyDescent="0.2">
      <c r="A247" s="130" t="s">
        <v>204</v>
      </c>
      <c r="B247" s="127"/>
      <c r="C247" s="138">
        <v>193774</v>
      </c>
      <c r="D247" s="132"/>
      <c r="E247" s="138">
        <v>245987</v>
      </c>
      <c r="F247" s="132"/>
      <c r="G247" s="131" t="s">
        <v>123</v>
      </c>
      <c r="H247" s="132" t="s">
        <v>127</v>
      </c>
      <c r="I247" s="131" t="s">
        <v>123</v>
      </c>
      <c r="J247" s="132" t="s">
        <v>127</v>
      </c>
      <c r="K247" s="131" t="s">
        <v>123</v>
      </c>
      <c r="L247" s="139"/>
    </row>
    <row r="248" spans="1:12" s="164" customFormat="1" ht="11.25" customHeight="1" x14ac:dyDescent="0.2">
      <c r="A248" s="130" t="s">
        <v>212</v>
      </c>
      <c r="B248" s="127"/>
      <c r="C248" s="131" t="s">
        <v>123</v>
      </c>
      <c r="D248" s="132"/>
      <c r="E248" s="131" t="s">
        <v>123</v>
      </c>
      <c r="F248" s="134"/>
      <c r="G248" s="131" t="s">
        <v>123</v>
      </c>
      <c r="H248" s="134"/>
      <c r="I248" s="131" t="s">
        <v>123</v>
      </c>
      <c r="J248" s="134"/>
      <c r="K248" s="131" t="s">
        <v>123</v>
      </c>
      <c r="L248" s="147"/>
    </row>
    <row r="249" spans="1:12" s="164" customFormat="1" ht="11.25" customHeight="1" x14ac:dyDescent="0.2">
      <c r="A249" s="135" t="s">
        <v>291</v>
      </c>
      <c r="B249" s="127"/>
      <c r="C249" s="121" t="s">
        <v>123</v>
      </c>
      <c r="D249" s="166" t="s">
        <v>127</v>
      </c>
      <c r="E249" s="121" t="s">
        <v>123</v>
      </c>
      <c r="F249" s="166" t="s">
        <v>127</v>
      </c>
      <c r="G249" s="121" t="s">
        <v>123</v>
      </c>
      <c r="H249" s="166" t="s">
        <v>127</v>
      </c>
      <c r="I249" s="121" t="s">
        <v>123</v>
      </c>
      <c r="J249" s="166" t="s">
        <v>127</v>
      </c>
      <c r="K249" s="121" t="s">
        <v>123</v>
      </c>
      <c r="L249" s="123"/>
    </row>
    <row r="250" spans="1:12" s="164" customFormat="1" ht="11.25" customHeight="1" x14ac:dyDescent="0.2">
      <c r="A250" s="148" t="s">
        <v>292</v>
      </c>
      <c r="B250" s="127"/>
      <c r="C250" s="138"/>
      <c r="D250" s="139"/>
      <c r="E250" s="138"/>
      <c r="F250" s="139"/>
      <c r="G250" s="138"/>
      <c r="H250" s="139"/>
      <c r="I250" s="138"/>
      <c r="J250" s="139"/>
      <c r="K250" s="138"/>
      <c r="L250" s="139"/>
    </row>
    <row r="251" spans="1:12" s="164" customFormat="1" ht="11.25" customHeight="1" x14ac:dyDescent="0.2">
      <c r="A251" s="130" t="s">
        <v>215</v>
      </c>
      <c r="B251" s="127"/>
      <c r="C251" s="138">
        <v>15800</v>
      </c>
      <c r="D251" s="132"/>
      <c r="E251" s="138">
        <v>5300</v>
      </c>
      <c r="F251" s="132"/>
      <c r="G251" s="138">
        <v>12000</v>
      </c>
      <c r="H251" s="132"/>
      <c r="I251" s="138">
        <v>9000</v>
      </c>
      <c r="J251" s="132"/>
      <c r="K251" s="138">
        <v>9000</v>
      </c>
      <c r="L251" s="132"/>
    </row>
    <row r="252" spans="1:12" s="164" customFormat="1" ht="11.25" customHeight="1" x14ac:dyDescent="0.2">
      <c r="A252" s="130" t="s">
        <v>293</v>
      </c>
      <c r="B252" s="127"/>
      <c r="C252" s="133">
        <v>40113</v>
      </c>
      <c r="D252" s="134" t="s">
        <v>202</v>
      </c>
      <c r="E252" s="133">
        <v>45200</v>
      </c>
      <c r="F252" s="134"/>
      <c r="G252" s="133">
        <v>51800</v>
      </c>
      <c r="H252" s="134"/>
      <c r="I252" s="133">
        <v>31300</v>
      </c>
      <c r="J252" s="134" t="s">
        <v>127</v>
      </c>
      <c r="K252" s="144" t="s">
        <v>121</v>
      </c>
      <c r="L252" s="134"/>
    </row>
    <row r="253" spans="1:12" s="164" customFormat="1" ht="11.25" customHeight="1" x14ac:dyDescent="0.2">
      <c r="A253" s="205" t="s">
        <v>316</v>
      </c>
      <c r="B253" s="205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</row>
    <row r="254" spans="1:12" s="164" customFormat="1" ht="11.25" customHeight="1" x14ac:dyDescent="0.2">
      <c r="A254" s="207" t="s">
        <v>317</v>
      </c>
      <c r="B254" s="207"/>
      <c r="C254" s="207"/>
      <c r="D254" s="207"/>
      <c r="E254" s="207"/>
      <c r="F254" s="207"/>
      <c r="G254" s="207"/>
      <c r="H254" s="207"/>
      <c r="I254" s="207"/>
      <c r="J254" s="207"/>
      <c r="K254" s="207"/>
      <c r="L254" s="207"/>
    </row>
    <row r="255" spans="1:12" s="164" customFormat="1" ht="11.25" customHeight="1" x14ac:dyDescent="0.2">
      <c r="A255" s="207" t="s">
        <v>193</v>
      </c>
      <c r="B255" s="207"/>
      <c r="C255" s="207"/>
      <c r="D255" s="207"/>
      <c r="E255" s="207"/>
      <c r="F255" s="207"/>
      <c r="G255" s="207"/>
      <c r="H255" s="207"/>
      <c r="I255" s="207"/>
      <c r="J255" s="207"/>
      <c r="K255" s="207"/>
      <c r="L255" s="207"/>
    </row>
    <row r="256" spans="1:12" s="164" customFormat="1" ht="11.25" customHeight="1" x14ac:dyDescent="0.2">
      <c r="A256" s="208"/>
      <c r="B256" s="208"/>
      <c r="C256" s="208"/>
      <c r="D256" s="208"/>
      <c r="E256" s="208"/>
      <c r="F256" s="208"/>
      <c r="G256" s="208"/>
      <c r="H256" s="208"/>
      <c r="I256" s="208"/>
      <c r="J256" s="208"/>
      <c r="K256" s="208"/>
      <c r="L256" s="208"/>
    </row>
    <row r="257" spans="1:12" s="164" customFormat="1" ht="11.25" customHeight="1" x14ac:dyDescent="0.2">
      <c r="A257" s="207" t="s">
        <v>194</v>
      </c>
      <c r="B257" s="207"/>
      <c r="C257" s="207"/>
      <c r="D257" s="207"/>
      <c r="E257" s="207"/>
      <c r="F257" s="207"/>
      <c r="G257" s="207"/>
      <c r="H257" s="207"/>
      <c r="I257" s="207"/>
      <c r="J257" s="207"/>
      <c r="K257" s="207"/>
      <c r="L257" s="207"/>
    </row>
    <row r="258" spans="1:12" s="164" customFormat="1" ht="11.25" customHeight="1" x14ac:dyDescent="0.2">
      <c r="A258" s="204"/>
      <c r="B258" s="204"/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</row>
    <row r="259" spans="1:12" s="164" customFormat="1" ht="12.6" customHeight="1" x14ac:dyDescent="0.2">
      <c r="A259" s="119" t="s">
        <v>195</v>
      </c>
      <c r="B259" s="120"/>
      <c r="C259" s="121" t="s">
        <v>196</v>
      </c>
      <c r="D259" s="122"/>
      <c r="E259" s="121" t="s">
        <v>197</v>
      </c>
      <c r="F259" s="123"/>
      <c r="G259" s="121" t="s">
        <v>198</v>
      </c>
      <c r="H259" s="123"/>
      <c r="I259" s="121" t="s">
        <v>199</v>
      </c>
      <c r="J259" s="123"/>
      <c r="K259" s="121" t="s">
        <v>200</v>
      </c>
      <c r="L259" s="123"/>
    </row>
    <row r="260" spans="1:12" s="164" customFormat="1" ht="11.25" customHeight="1" x14ac:dyDescent="0.2">
      <c r="A260" s="148" t="s">
        <v>322</v>
      </c>
      <c r="B260" s="127"/>
      <c r="C260" s="138"/>
      <c r="D260" s="139"/>
      <c r="E260" s="138"/>
      <c r="F260" s="139"/>
      <c r="G260" s="138"/>
      <c r="H260" s="139"/>
      <c r="I260" s="138"/>
      <c r="J260" s="139"/>
      <c r="K260" s="138"/>
      <c r="L260" s="139"/>
    </row>
    <row r="261" spans="1:12" s="164" customFormat="1" ht="11.25" customHeight="1" x14ac:dyDescent="0.2">
      <c r="A261" s="130" t="s">
        <v>204</v>
      </c>
      <c r="B261" s="127"/>
      <c r="C261" s="138">
        <v>63600</v>
      </c>
      <c r="D261" s="132" t="s">
        <v>127</v>
      </c>
      <c r="E261" s="138">
        <v>91000</v>
      </c>
      <c r="F261" s="132" t="s">
        <v>127</v>
      </c>
      <c r="G261" s="138">
        <v>84700</v>
      </c>
      <c r="H261" s="132" t="s">
        <v>127</v>
      </c>
      <c r="I261" s="138">
        <v>72300</v>
      </c>
      <c r="J261" s="132" t="s">
        <v>127</v>
      </c>
      <c r="K261" s="138">
        <v>74300</v>
      </c>
      <c r="L261" s="132"/>
    </row>
    <row r="262" spans="1:12" s="164" customFormat="1" ht="11.25" customHeight="1" x14ac:dyDescent="0.2">
      <c r="A262" s="130" t="s">
        <v>205</v>
      </c>
      <c r="B262" s="127"/>
      <c r="C262" s="133">
        <v>45800</v>
      </c>
      <c r="D262" s="134"/>
      <c r="E262" s="133">
        <v>16500</v>
      </c>
      <c r="F262" s="134"/>
      <c r="G262" s="133">
        <v>24000</v>
      </c>
      <c r="H262" s="134"/>
      <c r="I262" s="133">
        <v>14200</v>
      </c>
      <c r="J262" s="134" t="s">
        <v>127</v>
      </c>
      <c r="K262" s="133">
        <v>14200</v>
      </c>
      <c r="L262" s="134"/>
    </row>
    <row r="263" spans="1:12" s="164" customFormat="1" ht="11.25" customHeight="1" x14ac:dyDescent="0.2">
      <c r="A263" s="135" t="s">
        <v>206</v>
      </c>
      <c r="B263" s="127"/>
      <c r="C263" s="125">
        <v>165313</v>
      </c>
      <c r="D263" s="126" t="s">
        <v>127</v>
      </c>
      <c r="E263" s="125">
        <v>158000</v>
      </c>
      <c r="F263" s="126" t="s">
        <v>127</v>
      </c>
      <c r="G263" s="125">
        <v>173000</v>
      </c>
      <c r="H263" s="126" t="s">
        <v>127</v>
      </c>
      <c r="I263" s="125">
        <v>127000</v>
      </c>
      <c r="J263" s="126" t="s">
        <v>127</v>
      </c>
      <c r="K263" s="125">
        <v>98000</v>
      </c>
      <c r="L263" s="126"/>
    </row>
    <row r="264" spans="1:12" s="164" customFormat="1" ht="11.25" customHeight="1" x14ac:dyDescent="0.2">
      <c r="A264" s="148" t="s">
        <v>294</v>
      </c>
      <c r="B264" s="127"/>
      <c r="C264" s="138"/>
      <c r="D264" s="139"/>
      <c r="E264" s="138"/>
      <c r="F264" s="139"/>
      <c r="G264" s="138"/>
      <c r="H264" s="139"/>
      <c r="I264" s="138"/>
      <c r="J264" s="139"/>
      <c r="K264" s="138"/>
      <c r="L264" s="139"/>
    </row>
    <row r="265" spans="1:12" s="164" customFormat="1" ht="11.25" customHeight="1" x14ac:dyDescent="0.2">
      <c r="A265" s="130" t="s">
        <v>235</v>
      </c>
      <c r="B265" s="127"/>
      <c r="C265" s="138">
        <v>72223</v>
      </c>
      <c r="D265" s="132" t="s">
        <v>202</v>
      </c>
      <c r="E265" s="138">
        <v>146000</v>
      </c>
      <c r="F265" s="132"/>
      <c r="G265" s="138">
        <v>140000</v>
      </c>
      <c r="H265" s="132"/>
      <c r="I265" s="138">
        <v>137534</v>
      </c>
      <c r="J265" s="132" t="s">
        <v>202</v>
      </c>
      <c r="K265" s="138">
        <v>100000</v>
      </c>
      <c r="L265" s="132"/>
    </row>
    <row r="266" spans="1:12" s="164" customFormat="1" ht="11.25" customHeight="1" x14ac:dyDescent="0.2">
      <c r="A266" s="130" t="s">
        <v>222</v>
      </c>
      <c r="B266" s="127"/>
      <c r="C266" s="152">
        <v>603</v>
      </c>
      <c r="D266" s="134" t="s">
        <v>202</v>
      </c>
      <c r="E266" s="152" t="s">
        <v>121</v>
      </c>
      <c r="F266" s="132"/>
      <c r="G266" s="152" t="s">
        <v>121</v>
      </c>
      <c r="H266" s="132"/>
      <c r="I266" s="152" t="s">
        <v>121</v>
      </c>
      <c r="J266" s="134"/>
      <c r="K266" s="152" t="s">
        <v>121</v>
      </c>
      <c r="L266" s="132"/>
    </row>
    <row r="267" spans="1:12" s="164" customFormat="1" ht="11.25" customHeight="1" x14ac:dyDescent="0.2">
      <c r="A267" s="135" t="s">
        <v>206</v>
      </c>
      <c r="B267" s="127"/>
      <c r="C267" s="141">
        <v>72826</v>
      </c>
      <c r="D267" s="142" t="s">
        <v>202</v>
      </c>
      <c r="E267" s="141">
        <v>146000</v>
      </c>
      <c r="F267" s="142"/>
      <c r="G267" s="141">
        <v>140000</v>
      </c>
      <c r="H267" s="142"/>
      <c r="I267" s="141">
        <v>137534</v>
      </c>
      <c r="J267" s="142" t="s">
        <v>202</v>
      </c>
      <c r="K267" s="141">
        <v>100000</v>
      </c>
      <c r="L267" s="142"/>
    </row>
    <row r="268" spans="1:12" s="164" customFormat="1" ht="11.25" customHeight="1" x14ac:dyDescent="0.2">
      <c r="A268" s="130" t="s">
        <v>191</v>
      </c>
      <c r="B268" s="127"/>
      <c r="C268" s="138">
        <v>37000000</v>
      </c>
      <c r="D268" s="132" t="s">
        <v>127</v>
      </c>
      <c r="E268" s="138">
        <v>44400000</v>
      </c>
      <c r="F268" s="132" t="s">
        <v>127</v>
      </c>
      <c r="G268" s="138">
        <v>47000000</v>
      </c>
      <c r="H268" s="132" t="s">
        <v>127</v>
      </c>
      <c r="I268" s="138">
        <v>49900000</v>
      </c>
      <c r="J268" s="132" t="s">
        <v>127</v>
      </c>
      <c r="K268" s="138">
        <v>57100000</v>
      </c>
      <c r="L268" s="132"/>
    </row>
    <row r="269" spans="1:12" s="164" customFormat="1" ht="11.25" customHeight="1" x14ac:dyDescent="0.2">
      <c r="A269" s="135" t="s">
        <v>295</v>
      </c>
      <c r="B269" s="127"/>
      <c r="C269" s="138"/>
      <c r="D269" s="139"/>
      <c r="E269" s="138"/>
      <c r="F269" s="139"/>
      <c r="G269" s="138"/>
      <c r="H269" s="139"/>
      <c r="I269" s="138"/>
      <c r="J269" s="139"/>
      <c r="K269" s="138"/>
      <c r="L269" s="139"/>
    </row>
    <row r="270" spans="1:12" s="164" customFormat="1" ht="11.25" customHeight="1" x14ac:dyDescent="0.2">
      <c r="A270" s="156" t="s">
        <v>233</v>
      </c>
      <c r="B270" s="127"/>
      <c r="C270" s="138"/>
      <c r="D270" s="139"/>
      <c r="E270" s="138"/>
      <c r="F270" s="139"/>
      <c r="G270" s="138"/>
      <c r="H270" s="139"/>
      <c r="I270" s="138"/>
      <c r="J270" s="139"/>
      <c r="K270" s="138"/>
      <c r="L270" s="139"/>
    </row>
    <row r="271" spans="1:12" s="164" customFormat="1" ht="11.25" customHeight="1" x14ac:dyDescent="0.2">
      <c r="A271" s="160" t="s">
        <v>215</v>
      </c>
      <c r="B271" s="127"/>
      <c r="C271" s="138">
        <v>440000</v>
      </c>
      <c r="D271" s="132"/>
      <c r="E271" s="138">
        <v>522000</v>
      </c>
      <c r="F271" s="132"/>
      <c r="G271" s="138">
        <v>497000</v>
      </c>
      <c r="H271" s="132"/>
      <c r="I271" s="138">
        <v>466000</v>
      </c>
      <c r="J271" s="132" t="s">
        <v>127</v>
      </c>
      <c r="K271" s="138">
        <v>461000</v>
      </c>
      <c r="L271" s="139"/>
    </row>
    <row r="272" spans="1:12" s="164" customFormat="1" ht="11.25" customHeight="1" x14ac:dyDescent="0.2">
      <c r="A272" s="160" t="s">
        <v>275</v>
      </c>
      <c r="B272" s="127"/>
      <c r="C272" s="138">
        <v>6500</v>
      </c>
      <c r="D272" s="132"/>
      <c r="E272" s="138">
        <v>5500</v>
      </c>
      <c r="F272" s="139"/>
      <c r="G272" s="138">
        <v>6000</v>
      </c>
      <c r="H272" s="132"/>
      <c r="I272" s="138">
        <v>6000</v>
      </c>
      <c r="J272" s="139"/>
      <c r="K272" s="138">
        <v>6000</v>
      </c>
      <c r="L272" s="139"/>
    </row>
    <row r="273" spans="1:12" s="164" customFormat="1" ht="11.25" customHeight="1" x14ac:dyDescent="0.2">
      <c r="A273" s="160" t="s">
        <v>212</v>
      </c>
      <c r="B273" s="127"/>
      <c r="C273" s="138">
        <v>33000</v>
      </c>
      <c r="D273" s="132"/>
      <c r="E273" s="138">
        <v>33600</v>
      </c>
      <c r="F273" s="132"/>
      <c r="G273" s="138">
        <v>3600</v>
      </c>
      <c r="H273" s="132"/>
      <c r="I273" s="138">
        <v>3600</v>
      </c>
      <c r="J273" s="132"/>
      <c r="K273" s="138">
        <v>3600</v>
      </c>
      <c r="L273" s="139"/>
    </row>
    <row r="274" spans="1:12" s="164" customFormat="1" ht="11.25" customHeight="1" x14ac:dyDescent="0.2">
      <c r="A274" s="156" t="s">
        <v>234</v>
      </c>
      <c r="B274" s="127"/>
      <c r="C274" s="138"/>
      <c r="D274" s="139"/>
      <c r="E274" s="138"/>
      <c r="F274" s="139"/>
      <c r="G274" s="138"/>
      <c r="H274" s="139"/>
      <c r="I274" s="138"/>
      <c r="J274" s="139"/>
      <c r="K274" s="138"/>
      <c r="L274" s="139"/>
    </row>
    <row r="275" spans="1:12" s="164" customFormat="1" ht="11.25" customHeight="1" x14ac:dyDescent="0.2">
      <c r="A275" s="160" t="s">
        <v>235</v>
      </c>
      <c r="B275" s="127"/>
      <c r="C275" s="138">
        <v>7020000</v>
      </c>
      <c r="D275" s="132"/>
      <c r="E275" s="138">
        <v>9440000</v>
      </c>
      <c r="F275" s="132" t="s">
        <v>127</v>
      </c>
      <c r="G275" s="138">
        <v>9460000</v>
      </c>
      <c r="H275" s="132" t="s">
        <v>127</v>
      </c>
      <c r="I275" s="138">
        <v>9610000</v>
      </c>
      <c r="J275" s="132" t="s">
        <v>127</v>
      </c>
      <c r="K275" s="138">
        <v>9930000</v>
      </c>
      <c r="L275" s="139"/>
    </row>
    <row r="276" spans="1:12" s="164" customFormat="1" ht="11.25" customHeight="1" x14ac:dyDescent="0.2">
      <c r="A276" s="160" t="s">
        <v>222</v>
      </c>
      <c r="B276" s="127"/>
      <c r="C276" s="138">
        <v>86400</v>
      </c>
      <c r="D276" s="132" t="s">
        <v>127</v>
      </c>
      <c r="E276" s="138">
        <v>190000</v>
      </c>
      <c r="F276" s="132" t="s">
        <v>127</v>
      </c>
      <c r="G276" s="138">
        <v>167000</v>
      </c>
      <c r="H276" s="132" t="s">
        <v>127</v>
      </c>
      <c r="I276" s="138">
        <v>190000</v>
      </c>
      <c r="J276" s="132" t="s">
        <v>127</v>
      </c>
      <c r="K276" s="138">
        <v>190000</v>
      </c>
      <c r="L276" s="139"/>
    </row>
    <row r="277" spans="1:12" s="164" customFormat="1" ht="11.25" customHeight="1" x14ac:dyDescent="0.2">
      <c r="A277" s="160" t="s">
        <v>215</v>
      </c>
      <c r="B277" s="127"/>
      <c r="C277" s="138">
        <v>4130000</v>
      </c>
      <c r="D277" s="132" t="s">
        <v>127</v>
      </c>
      <c r="E277" s="138">
        <v>5390000</v>
      </c>
      <c r="F277" s="132" t="s">
        <v>127</v>
      </c>
      <c r="G277" s="138">
        <v>5950000</v>
      </c>
      <c r="H277" s="132" t="s">
        <v>127</v>
      </c>
      <c r="I277" s="138">
        <v>6240000</v>
      </c>
      <c r="J277" s="132" t="s">
        <v>127</v>
      </c>
      <c r="K277" s="138">
        <v>6670000</v>
      </c>
      <c r="L277" s="139"/>
    </row>
    <row r="278" spans="1:12" s="164" customFormat="1" ht="11.25" customHeight="1" x14ac:dyDescent="0.2">
      <c r="A278" s="160" t="s">
        <v>57</v>
      </c>
      <c r="B278" s="127"/>
      <c r="C278" s="138">
        <v>112000</v>
      </c>
      <c r="D278" s="132"/>
      <c r="E278" s="138">
        <v>115000</v>
      </c>
      <c r="F278" s="132"/>
      <c r="G278" s="138">
        <v>84100</v>
      </c>
      <c r="H278" s="132"/>
      <c r="I278" s="138">
        <v>209000</v>
      </c>
      <c r="J278" s="132" t="s">
        <v>127</v>
      </c>
      <c r="K278" s="138">
        <v>230000</v>
      </c>
      <c r="L278" s="132"/>
    </row>
    <row r="279" spans="1:12" s="164" customFormat="1" ht="11.25" customHeight="1" x14ac:dyDescent="0.2">
      <c r="A279" s="160" t="s">
        <v>58</v>
      </c>
      <c r="B279" s="127"/>
      <c r="C279" s="138">
        <v>1630000</v>
      </c>
      <c r="D279" s="132" t="s">
        <v>127</v>
      </c>
      <c r="E279" s="138">
        <v>2090000</v>
      </c>
      <c r="F279" s="132" t="s">
        <v>127</v>
      </c>
      <c r="G279" s="138">
        <v>2460000</v>
      </c>
      <c r="H279" s="132" t="s">
        <v>127</v>
      </c>
      <c r="I279" s="138">
        <v>2770000</v>
      </c>
      <c r="J279" s="132" t="s">
        <v>127</v>
      </c>
      <c r="K279" s="138">
        <v>3940000</v>
      </c>
      <c r="L279" s="139"/>
    </row>
    <row r="280" spans="1:12" s="164" customFormat="1" ht="11.25" customHeight="1" x14ac:dyDescent="0.2">
      <c r="A280" s="160" t="s">
        <v>223</v>
      </c>
      <c r="B280" s="127"/>
      <c r="C280" s="138">
        <v>41600</v>
      </c>
      <c r="D280" s="132" t="s">
        <v>127</v>
      </c>
      <c r="E280" s="138">
        <v>59600</v>
      </c>
      <c r="F280" s="132" t="s">
        <v>127</v>
      </c>
      <c r="G280" s="138">
        <v>88800</v>
      </c>
      <c r="H280" s="132" t="s">
        <v>127</v>
      </c>
      <c r="I280" s="138">
        <v>84200</v>
      </c>
      <c r="J280" s="132" t="s">
        <v>127</v>
      </c>
      <c r="K280" s="138">
        <v>790000</v>
      </c>
      <c r="L280" s="139"/>
    </row>
    <row r="281" spans="1:12" s="164" customFormat="1" ht="11.25" customHeight="1" x14ac:dyDescent="0.2">
      <c r="A281" s="160" t="s">
        <v>204</v>
      </c>
      <c r="B281" s="127"/>
      <c r="C281" s="138">
        <v>7320000</v>
      </c>
      <c r="D281" s="132" t="s">
        <v>127</v>
      </c>
      <c r="E281" s="138">
        <v>7950000</v>
      </c>
      <c r="F281" s="132" t="s">
        <v>127</v>
      </c>
      <c r="G281" s="138">
        <v>7880000</v>
      </c>
      <c r="H281" s="132" t="s">
        <v>127</v>
      </c>
      <c r="I281" s="138">
        <v>8220000</v>
      </c>
      <c r="J281" s="132" t="s">
        <v>127</v>
      </c>
      <c r="K281" s="138">
        <v>8570000</v>
      </c>
      <c r="L281" s="132"/>
    </row>
    <row r="282" spans="1:12" s="164" customFormat="1" ht="11.25" customHeight="1" x14ac:dyDescent="0.2">
      <c r="A282" s="160" t="s">
        <v>229</v>
      </c>
      <c r="B282" s="127"/>
      <c r="C282" s="138">
        <v>27300</v>
      </c>
      <c r="D282" s="132"/>
      <c r="E282" s="138">
        <v>38900</v>
      </c>
      <c r="F282" s="132"/>
      <c r="G282" s="138">
        <v>39200</v>
      </c>
      <c r="H282" s="132"/>
      <c r="I282" s="138">
        <v>37600</v>
      </c>
      <c r="J282" s="132" t="s">
        <v>127</v>
      </c>
      <c r="K282" s="138">
        <v>37800</v>
      </c>
      <c r="L282" s="132"/>
    </row>
    <row r="283" spans="1:12" s="164" customFormat="1" ht="11.25" customHeight="1" x14ac:dyDescent="0.2">
      <c r="A283" s="160" t="s">
        <v>205</v>
      </c>
      <c r="B283" s="127"/>
      <c r="C283" s="138">
        <v>8650000</v>
      </c>
      <c r="D283" s="132" t="s">
        <v>127</v>
      </c>
      <c r="E283" s="138">
        <v>10100000</v>
      </c>
      <c r="F283" s="132" t="s">
        <v>127</v>
      </c>
      <c r="G283" s="138">
        <v>11400000</v>
      </c>
      <c r="H283" s="132"/>
      <c r="I283" s="138">
        <v>11900000</v>
      </c>
      <c r="J283" s="132" t="s">
        <v>127</v>
      </c>
      <c r="K283" s="138">
        <v>12100000</v>
      </c>
      <c r="L283" s="139"/>
    </row>
    <row r="284" spans="1:12" s="164" customFormat="1" ht="11.25" customHeight="1" x14ac:dyDescent="0.2">
      <c r="A284" s="160" t="s">
        <v>296</v>
      </c>
      <c r="B284" s="148"/>
      <c r="C284" s="133">
        <v>7480000</v>
      </c>
      <c r="D284" s="134" t="s">
        <v>127</v>
      </c>
      <c r="E284" s="133">
        <v>8540000</v>
      </c>
      <c r="F284" s="134" t="s">
        <v>127</v>
      </c>
      <c r="G284" s="133">
        <v>8960000</v>
      </c>
      <c r="H284" s="134" t="s">
        <v>127</v>
      </c>
      <c r="I284" s="133">
        <v>10200000</v>
      </c>
      <c r="J284" s="134" t="s">
        <v>127</v>
      </c>
      <c r="K284" s="133">
        <v>14800000</v>
      </c>
      <c r="L284" s="134"/>
    </row>
    <row r="285" spans="1:12" s="164" customFormat="1" ht="11.25" customHeight="1" x14ac:dyDescent="0.2">
      <c r="A285" s="209" t="s">
        <v>297</v>
      </c>
      <c r="B285" s="209"/>
      <c r="C285" s="209"/>
      <c r="D285" s="209"/>
      <c r="E285" s="209"/>
      <c r="F285" s="209"/>
      <c r="G285" s="209"/>
      <c r="H285" s="209"/>
      <c r="I285" s="209"/>
      <c r="J285" s="209"/>
      <c r="K285" s="209"/>
      <c r="L285" s="209"/>
    </row>
    <row r="286" spans="1:12" s="164" customFormat="1" ht="11.25" customHeight="1" x14ac:dyDescent="0.2">
      <c r="A286" s="210" t="s">
        <v>298</v>
      </c>
      <c r="B286" s="210"/>
      <c r="C286" s="210"/>
      <c r="D286" s="210"/>
      <c r="E286" s="210"/>
      <c r="F286" s="210"/>
      <c r="G286" s="210"/>
      <c r="H286" s="210"/>
      <c r="I286" s="210"/>
      <c r="J286" s="210"/>
      <c r="K286" s="210"/>
      <c r="L286" s="210"/>
    </row>
    <row r="287" spans="1:12" s="164" customFormat="1" ht="11.25" customHeight="1" x14ac:dyDescent="0.2">
      <c r="A287" s="211" t="s">
        <v>299</v>
      </c>
      <c r="B287" s="211"/>
      <c r="C287" s="211"/>
      <c r="D287" s="211"/>
      <c r="E287" s="211"/>
      <c r="F287" s="211"/>
      <c r="G287" s="211"/>
      <c r="H287" s="211"/>
      <c r="I287" s="211"/>
      <c r="J287" s="211"/>
      <c r="K287" s="211"/>
      <c r="L287" s="211"/>
    </row>
    <row r="288" spans="1:12" s="164" customFormat="1" ht="11.25" customHeight="1" x14ac:dyDescent="0.2">
      <c r="A288" s="210" t="s">
        <v>300</v>
      </c>
      <c r="B288" s="210"/>
      <c r="C288" s="210"/>
      <c r="D288" s="210"/>
      <c r="E288" s="210"/>
      <c r="F288" s="210"/>
      <c r="G288" s="210"/>
      <c r="H288" s="210"/>
      <c r="I288" s="210"/>
      <c r="J288" s="210"/>
      <c r="K288" s="210"/>
      <c r="L288" s="210"/>
    </row>
    <row r="289" spans="1:12" s="164" customFormat="1" ht="11.25" customHeight="1" x14ac:dyDescent="0.2">
      <c r="A289" s="211" t="s">
        <v>323</v>
      </c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</row>
    <row r="290" spans="1:12" s="164" customFormat="1" ht="11.25" customHeight="1" x14ac:dyDescent="0.2">
      <c r="A290" s="211" t="s">
        <v>324</v>
      </c>
      <c r="B290" s="211"/>
      <c r="C290" s="211"/>
      <c r="D290" s="211"/>
      <c r="E290" s="211"/>
      <c r="F290" s="211"/>
      <c r="G290" s="211"/>
      <c r="H290" s="211"/>
      <c r="I290" s="211"/>
      <c r="J290" s="211"/>
      <c r="K290" s="211"/>
      <c r="L290" s="211"/>
    </row>
    <row r="291" spans="1:12" s="164" customFormat="1" ht="11.25" customHeight="1" x14ac:dyDescent="0.2">
      <c r="A291" s="210" t="s">
        <v>301</v>
      </c>
      <c r="B291" s="210"/>
      <c r="C291" s="210"/>
      <c r="D291" s="210"/>
      <c r="E291" s="210"/>
      <c r="F291" s="210"/>
      <c r="G291" s="210"/>
      <c r="H291" s="210"/>
      <c r="I291" s="210"/>
      <c r="J291" s="210"/>
      <c r="K291" s="210"/>
      <c r="L291" s="210"/>
    </row>
    <row r="292" spans="1:12" s="164" customFormat="1" ht="11.25" customHeight="1" x14ac:dyDescent="0.2">
      <c r="A292" s="193" t="s">
        <v>302</v>
      </c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</row>
    <row r="293" spans="1:12" s="164" customFormat="1" ht="11.25" customHeight="1" x14ac:dyDescent="0.2">
      <c r="A293" s="193" t="s">
        <v>303</v>
      </c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</row>
    <row r="294" spans="1:12" s="164" customFormat="1" ht="11.25" customHeight="1" x14ac:dyDescent="0.2">
      <c r="A294" s="210" t="s">
        <v>304</v>
      </c>
      <c r="B294" s="210"/>
      <c r="C294" s="210"/>
      <c r="D294" s="210"/>
      <c r="E294" s="210"/>
      <c r="F294" s="210"/>
      <c r="G294" s="210"/>
      <c r="H294" s="210"/>
      <c r="I294" s="210"/>
      <c r="J294" s="210"/>
      <c r="K294" s="210"/>
      <c r="L294" s="210"/>
    </row>
    <row r="295" spans="1:12" s="164" customFormat="1" ht="11.25" customHeight="1" x14ac:dyDescent="0.2">
      <c r="A295" s="210" t="s">
        <v>305</v>
      </c>
      <c r="B295" s="210"/>
      <c r="C295" s="210"/>
      <c r="D295" s="210"/>
      <c r="E295" s="210"/>
      <c r="F295" s="210"/>
      <c r="G295" s="210"/>
      <c r="H295" s="210"/>
      <c r="I295" s="210"/>
      <c r="J295" s="210"/>
      <c r="K295" s="210"/>
      <c r="L295" s="210"/>
    </row>
    <row r="296" spans="1:12" s="164" customFormat="1" ht="11.25" customHeight="1" x14ac:dyDescent="0.2">
      <c r="A296" s="211" t="s">
        <v>306</v>
      </c>
      <c r="B296" s="210"/>
      <c r="C296" s="210"/>
      <c r="D296" s="210"/>
      <c r="E296" s="210"/>
      <c r="F296" s="210"/>
      <c r="G296" s="210"/>
      <c r="H296" s="210"/>
      <c r="I296" s="210"/>
      <c r="J296" s="210"/>
      <c r="K296" s="210"/>
      <c r="L296" s="210"/>
    </row>
    <row r="297" spans="1:12" s="164" customFormat="1" ht="11.25" customHeight="1" x14ac:dyDescent="0.2">
      <c r="A297" s="210" t="s">
        <v>307</v>
      </c>
      <c r="B297" s="210"/>
      <c r="C297" s="210"/>
      <c r="D297" s="210"/>
      <c r="E297" s="210"/>
      <c r="F297" s="210"/>
      <c r="G297" s="210"/>
      <c r="H297" s="210"/>
      <c r="I297" s="210"/>
      <c r="J297" s="210"/>
      <c r="K297" s="210"/>
      <c r="L297" s="210"/>
    </row>
    <row r="298" spans="1:12" s="164" customFormat="1" ht="11.25" customHeight="1" x14ac:dyDescent="0.2">
      <c r="A298" s="210" t="s">
        <v>308</v>
      </c>
      <c r="B298" s="210"/>
      <c r="C298" s="210"/>
      <c r="D298" s="210"/>
      <c r="E298" s="210"/>
      <c r="F298" s="210"/>
      <c r="G298" s="210"/>
      <c r="H298" s="210"/>
      <c r="I298" s="210"/>
      <c r="J298" s="210"/>
      <c r="K298" s="210"/>
      <c r="L298" s="210"/>
    </row>
    <row r="299" spans="1:12" s="164" customFormat="1" ht="11.25" customHeight="1" x14ac:dyDescent="0.2">
      <c r="A299" s="210" t="s">
        <v>309</v>
      </c>
      <c r="B299" s="210"/>
      <c r="C299" s="210"/>
      <c r="D299" s="210"/>
      <c r="E299" s="210"/>
      <c r="F299" s="210"/>
      <c r="G299" s="210"/>
      <c r="H299" s="210"/>
      <c r="I299" s="210"/>
      <c r="J299" s="210"/>
      <c r="K299" s="210"/>
      <c r="L299" s="210"/>
    </row>
    <row r="300" spans="1:12" s="164" customFormat="1" ht="11.25" customHeight="1" x14ac:dyDescent="0.2">
      <c r="A300" s="210" t="s">
        <v>326</v>
      </c>
      <c r="B300" s="210"/>
      <c r="C300" s="210"/>
      <c r="D300" s="210"/>
      <c r="E300" s="210"/>
      <c r="F300" s="210"/>
      <c r="G300" s="210"/>
      <c r="H300" s="210"/>
      <c r="I300" s="210"/>
      <c r="J300" s="210"/>
      <c r="K300" s="210"/>
      <c r="L300" s="210"/>
    </row>
    <row r="301" spans="1:12" s="164" customFormat="1" ht="11.25" customHeight="1" x14ac:dyDescent="0.2">
      <c r="A301" s="210" t="s">
        <v>310</v>
      </c>
      <c r="B301" s="210"/>
      <c r="C301" s="210"/>
      <c r="D301" s="210"/>
      <c r="E301" s="210"/>
      <c r="F301" s="210"/>
      <c r="G301" s="210"/>
      <c r="H301" s="210"/>
      <c r="I301" s="210"/>
      <c r="J301" s="210"/>
      <c r="K301" s="210"/>
      <c r="L301" s="210"/>
    </row>
    <row r="302" spans="1:12" s="164" customFormat="1" ht="11.25" customHeight="1" x14ac:dyDescent="0.2">
      <c r="A302" s="210" t="s">
        <v>311</v>
      </c>
      <c r="B302" s="210"/>
      <c r="C302" s="210"/>
      <c r="D302" s="210"/>
      <c r="E302" s="210"/>
      <c r="F302" s="210"/>
      <c r="G302" s="210"/>
      <c r="H302" s="210"/>
      <c r="I302" s="210"/>
      <c r="J302" s="210"/>
      <c r="K302" s="210"/>
      <c r="L302" s="210"/>
    </row>
    <row r="303" spans="1:12" s="164" customFormat="1" ht="11.25" customHeight="1" x14ac:dyDescent="0.2">
      <c r="A303" s="211" t="s">
        <v>325</v>
      </c>
      <c r="B303" s="210"/>
      <c r="C303" s="210"/>
      <c r="D303" s="210"/>
      <c r="E303" s="210"/>
      <c r="F303" s="210"/>
      <c r="G303" s="210"/>
      <c r="H303" s="210"/>
      <c r="I303" s="210"/>
      <c r="J303" s="210"/>
      <c r="K303" s="210"/>
      <c r="L303" s="210"/>
    </row>
    <row r="304" spans="1:12" s="164" customFormat="1" ht="11.25" customHeight="1" x14ac:dyDescent="0.2">
      <c r="A304" s="212" t="s">
        <v>327</v>
      </c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</row>
  </sheetData>
  <mergeCells count="53">
    <mergeCell ref="A189:L189"/>
    <mergeCell ref="A304:L304"/>
    <mergeCell ref="A298:L298"/>
    <mergeCell ref="A299:L299"/>
    <mergeCell ref="A300:L300"/>
    <mergeCell ref="A301:L301"/>
    <mergeCell ref="A302:L302"/>
    <mergeCell ref="A303:L303"/>
    <mergeCell ref="A292:L292"/>
    <mergeCell ref="A293:L293"/>
    <mergeCell ref="A294:L294"/>
    <mergeCell ref="A295:L295"/>
    <mergeCell ref="A296:L296"/>
    <mergeCell ref="A297:L297"/>
    <mergeCell ref="A286:L286"/>
    <mergeCell ref="A287:L287"/>
    <mergeCell ref="A288:L288"/>
    <mergeCell ref="A289:L289"/>
    <mergeCell ref="A290:L290"/>
    <mergeCell ref="A291:L291"/>
    <mergeCell ref="A1:L1"/>
    <mergeCell ref="A2:L2"/>
    <mergeCell ref="A3:L3"/>
    <mergeCell ref="A4:L4"/>
    <mergeCell ref="A5:L5"/>
    <mergeCell ref="A285:L285"/>
    <mergeCell ref="A63:L63"/>
    <mergeCell ref="A64:L64"/>
    <mergeCell ref="A65:L65"/>
    <mergeCell ref="A66:L66"/>
    <mergeCell ref="A67:L67"/>
    <mergeCell ref="A60:L60"/>
    <mergeCell ref="A61:L61"/>
    <mergeCell ref="A62:L62"/>
    <mergeCell ref="A124:L124"/>
    <mergeCell ref="A125:L125"/>
    <mergeCell ref="A188:L188"/>
    <mergeCell ref="A190:L190"/>
    <mergeCell ref="A191:L191"/>
    <mergeCell ref="A192:L192"/>
    <mergeCell ref="A193:L193"/>
    <mergeCell ref="A126:L126"/>
    <mergeCell ref="A127:L127"/>
    <mergeCell ref="A128:L128"/>
    <mergeCell ref="A129:L129"/>
    <mergeCell ref="A130:L130"/>
    <mergeCell ref="A258:L258"/>
    <mergeCell ref="A194:L194"/>
    <mergeCell ref="A253:L253"/>
    <mergeCell ref="A254:L254"/>
    <mergeCell ref="A255:L255"/>
    <mergeCell ref="A256:L256"/>
    <mergeCell ref="A257:L257"/>
  </mergeCells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23EA10020DF428D7354A5D49425BD" ma:contentTypeVersion="15" ma:contentTypeDescription="Create a new document." ma:contentTypeScope="" ma:versionID="7b0c252ff93d79963a6853a2e6bbfa5f">
  <xsd:schema xmlns:xsd="http://www.w3.org/2001/XMLSchema" xmlns:xs="http://www.w3.org/2001/XMLSchema" xmlns:p="http://schemas.microsoft.com/office/2006/metadata/properties" xmlns:ns2="06b6e50c-567e-4806-9f26-4a74843187d6" xmlns:ns3="73166ee1-6b64-49a2-af77-8563fe7cb853" xmlns:ns4="31062a0d-ede8-4112-b4bb-00a9c1bc8e16" targetNamespace="http://schemas.microsoft.com/office/2006/metadata/properties" ma:root="true" ma:fieldsID="db587bb6ea2d3bb4fe841e9c2c725b34" ns2:_="" ns3:_="" ns4:_="">
    <xsd:import namespace="06b6e50c-567e-4806-9f26-4a74843187d6"/>
    <xsd:import namespace="73166ee1-6b64-49a2-af77-8563fe7cb853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6e50c-567e-4806-9f26-4a7484318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66ee1-6b64-49a2-af77-8563fe7cb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2cc7fd-b8b0-448b-9ed7-2340b4d3a54c}" ma:internalName="TaxCatchAll" ma:showField="CatchAllData" ma:web="73166ee1-6b64-49a2-af77-8563fe7cb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062a0d-ede8-4112-b4bb-00a9c1bc8e16"/>
    <lcf76f155ced4ddcb4097134ff3c332f xmlns="06b6e50c-567e-4806-9f26-4a74843187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703822-4360-46D0-89F6-DBD33CA2E82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C921232-C667-4C64-93C6-D79AD9ABD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E0292-3608-4FBD-808A-488E91DC5F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6e50c-567e-4806-9f26-4a74843187d6"/>
    <ds:schemaRef ds:uri="73166ee1-6b64-49a2-af77-8563fe7cb853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A90E1C-BC35-4673-A717-C517DD5D7C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T6</vt:lpstr>
      <vt:lpstr>T7</vt:lpstr>
    </vt:vector>
  </TitlesOfParts>
  <Company>USGS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Ferroalloys</dc:title>
  <dc:creator>USGS Minerals Information Team</dc:creator>
  <cp:keywords>Ferroalloys, Statistics</cp:keywords>
  <cp:lastModifiedBy>Robert Callaghan</cp:lastModifiedBy>
  <cp:lastPrinted>2015-11-06T16:27:39Z</cp:lastPrinted>
  <dcterms:created xsi:type="dcterms:W3CDTF">2006-01-05T18:53:01Z</dcterms:created>
  <dcterms:modified xsi:type="dcterms:W3CDTF">2024-06-24T16:38:25Z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1996000.00000000</vt:lpwstr>
  </property>
  <property fmtid="{D5CDD505-2E9C-101B-9397-08002B2CF9AE}" pid="4" name="display_urn:schemas-microsoft-com:office:office#Author">
    <vt:lpwstr>BUILTIN\Administrators</vt:lpwstr>
  </property>
</Properties>
</file>